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8250"/>
  </bookViews>
  <sheets>
    <sheet name="Stock Future" sheetId="3" r:id="rId1"/>
  </sheets>
  <calcPr calcId="124519"/>
</workbook>
</file>

<file path=xl/calcChain.xml><?xml version="1.0" encoding="utf-8"?>
<calcChain xmlns="http://schemas.openxmlformats.org/spreadsheetml/2006/main">
  <c r="H8" i="3"/>
  <c r="J8" s="1"/>
  <c r="J7"/>
  <c r="H7"/>
  <c r="I6"/>
  <c r="H6"/>
  <c r="J6" s="1"/>
  <c r="J5"/>
  <c r="H5"/>
  <c r="H4"/>
  <c r="J4" s="1"/>
  <c r="I9"/>
  <c r="H9"/>
  <c r="J9" s="1"/>
  <c r="H10"/>
  <c r="J10" s="1"/>
  <c r="J11"/>
  <c r="H11"/>
  <c r="J18"/>
  <c r="H12"/>
  <c r="J12" s="1"/>
  <c r="H14"/>
  <c r="J14" s="1"/>
  <c r="J16"/>
  <c r="H16"/>
  <c r="H18"/>
  <c r="J19"/>
  <c r="H19"/>
  <c r="H20"/>
  <c r="J20" s="1"/>
  <c r="H21"/>
  <c r="J21" s="1"/>
  <c r="J23"/>
  <c r="H23"/>
  <c r="H22"/>
  <c r="J22" s="1"/>
  <c r="I26"/>
  <c r="H26"/>
  <c r="I25"/>
  <c r="H25"/>
  <c r="J25" s="1"/>
  <c r="J24"/>
  <c r="H24"/>
  <c r="H29"/>
  <c r="J29" s="1"/>
  <c r="I28"/>
  <c r="H28"/>
  <c r="J28" s="1"/>
  <c r="I27"/>
  <c r="H27"/>
  <c r="J27" s="1"/>
  <c r="H33"/>
  <c r="J33" s="1"/>
  <c r="H32"/>
  <c r="J32" s="1"/>
  <c r="H31"/>
  <c r="J31" s="1"/>
  <c r="H30"/>
  <c r="J30" s="1"/>
  <c r="J34"/>
  <c r="I34"/>
  <c r="H34"/>
  <c r="I35"/>
  <c r="H35"/>
  <c r="H36"/>
  <c r="J36" s="1"/>
  <c r="H38"/>
  <c r="J38" s="1"/>
  <c r="H39"/>
  <c r="J39" s="1"/>
  <c r="I40"/>
  <c r="H40"/>
  <c r="J41"/>
  <c r="H41"/>
  <c r="I42"/>
  <c r="H42"/>
  <c r="J43"/>
  <c r="H43"/>
  <c r="I44"/>
  <c r="H44"/>
  <c r="J45"/>
  <c r="H45"/>
  <c r="H46"/>
  <c r="J46" s="1"/>
  <c r="H50"/>
  <c r="J50" s="1"/>
  <c r="H51"/>
  <c r="J51" s="1"/>
  <c r="H53"/>
  <c r="J53" s="1"/>
  <c r="H52"/>
  <c r="J52" s="1"/>
  <c r="H54"/>
  <c r="J54" s="1"/>
  <c r="H57"/>
  <c r="J57" s="1"/>
  <c r="H58"/>
  <c r="J58" s="1"/>
  <c r="H59"/>
  <c r="J59" s="1"/>
  <c r="H60"/>
  <c r="J60" s="1"/>
  <c r="J26" l="1"/>
  <c r="J44"/>
  <c r="J42"/>
  <c r="J40"/>
  <c r="J35"/>
  <c r="J55" l="1"/>
  <c r="H62"/>
  <c r="J62" s="1"/>
  <c r="I63"/>
  <c r="H63"/>
  <c r="I64"/>
  <c r="H64"/>
  <c r="I65"/>
  <c r="H65"/>
  <c r="H66"/>
  <c r="J66" s="1"/>
  <c r="H67"/>
  <c r="J67" s="1"/>
  <c r="I68"/>
  <c r="H68"/>
  <c r="H69"/>
  <c r="J69" s="1"/>
  <c r="I70"/>
  <c r="H70"/>
  <c r="I71"/>
  <c r="H71"/>
  <c r="H72"/>
  <c r="J72" s="1"/>
  <c r="H73"/>
  <c r="J73" s="1"/>
  <c r="H74"/>
  <c r="J74" s="1"/>
  <c r="H75"/>
  <c r="J75" s="1"/>
  <c r="I76"/>
  <c r="H76"/>
  <c r="H77"/>
  <c r="J77" s="1"/>
  <c r="H78"/>
  <c r="J78" s="1"/>
  <c r="I80"/>
  <c r="H80"/>
  <c r="H87"/>
  <c r="J87" s="1"/>
  <c r="H88"/>
  <c r="J88" s="1"/>
  <c r="H90"/>
  <c r="J90" s="1"/>
  <c r="H91"/>
  <c r="J91" s="1"/>
  <c r="I92"/>
  <c r="H92"/>
  <c r="H84"/>
  <c r="J84" s="1"/>
  <c r="I83"/>
  <c r="H83"/>
  <c r="H82"/>
  <c r="J82" s="1"/>
  <c r="I81"/>
  <c r="H81"/>
  <c r="H93"/>
  <c r="J93" s="1"/>
  <c r="H94"/>
  <c r="J94" s="1"/>
  <c r="H95"/>
  <c r="J95" s="1"/>
  <c r="I96"/>
  <c r="H96"/>
  <c r="H99"/>
  <c r="J99" s="1"/>
  <c r="H100"/>
  <c r="J100" s="1"/>
  <c r="H101"/>
  <c r="J101" s="1"/>
  <c r="H102"/>
  <c r="J102" s="1"/>
  <c r="H103"/>
  <c r="J103" s="1"/>
  <c r="H112"/>
  <c r="J112" s="1"/>
  <c r="H113"/>
  <c r="J113" s="1"/>
  <c r="H114"/>
  <c r="J114" s="1"/>
  <c r="I115"/>
  <c r="H115"/>
  <c r="H116"/>
  <c r="J116" s="1"/>
  <c r="I117"/>
  <c r="H117"/>
  <c r="I118"/>
  <c r="H118"/>
  <c r="H119"/>
  <c r="J119" s="1"/>
  <c r="H120"/>
  <c r="J120" s="1"/>
  <c r="I122"/>
  <c r="H122"/>
  <c r="I123"/>
  <c r="H123"/>
  <c r="I124"/>
  <c r="H124"/>
  <c r="H125"/>
  <c r="J125" s="1"/>
  <c r="I126"/>
  <c r="H126"/>
  <c r="H111"/>
  <c r="J111" s="1"/>
  <c r="I110"/>
  <c r="H110"/>
  <c r="I109"/>
  <c r="H109"/>
  <c r="H108"/>
  <c r="J108" s="1"/>
  <c r="H107"/>
  <c r="J107" s="1"/>
  <c r="H106"/>
  <c r="J106" s="1"/>
  <c r="H105"/>
  <c r="J105" s="1"/>
  <c r="I104"/>
  <c r="H104"/>
  <c r="I127"/>
  <c r="H127"/>
  <c r="I128"/>
  <c r="H128"/>
  <c r="H129"/>
  <c r="J129" s="1"/>
  <c r="I130"/>
  <c r="H130"/>
  <c r="I131"/>
  <c r="H131"/>
  <c r="H132"/>
  <c r="J132" s="1"/>
  <c r="I133"/>
  <c r="H133"/>
  <c r="I134"/>
  <c r="H134"/>
  <c r="I135"/>
  <c r="H135"/>
  <c r="H136"/>
  <c r="J136" s="1"/>
  <c r="I137"/>
  <c r="H137"/>
  <c r="I138"/>
  <c r="H138"/>
  <c r="H139"/>
  <c r="J139" s="1"/>
  <c r="H141"/>
  <c r="J141" s="1"/>
  <c r="H142"/>
  <c r="J142" s="1"/>
  <c r="H144"/>
  <c r="J144" s="1"/>
  <c r="H145"/>
  <c r="J145" s="1"/>
  <c r="H146"/>
  <c r="J146" s="1"/>
  <c r="H147"/>
  <c r="I147"/>
  <c r="H148"/>
  <c r="J148" s="1"/>
  <c r="H149"/>
  <c r="J149" s="1"/>
  <c r="I150"/>
  <c r="H150"/>
  <c r="H151"/>
  <c r="J151" s="1"/>
  <c r="H152"/>
  <c r="J152" s="1"/>
  <c r="I153"/>
  <c r="H153"/>
  <c r="I154"/>
  <c r="H154"/>
  <c r="H155"/>
  <c r="J155" s="1"/>
  <c r="H156"/>
  <c r="J156" s="1"/>
  <c r="H157"/>
  <c r="J157" s="1"/>
  <c r="I159"/>
  <c r="H159"/>
  <c r="I160"/>
  <c r="H160"/>
  <c r="H163"/>
  <c r="J163" s="1"/>
  <c r="I162"/>
  <c r="H162"/>
  <c r="I161"/>
  <c r="H161"/>
  <c r="H176"/>
  <c r="J176" s="1"/>
  <c r="H167"/>
  <c r="I165"/>
  <c r="H165"/>
  <c r="I170"/>
  <c r="H170"/>
  <c r="H166"/>
  <c r="J166" s="1"/>
  <c r="H179"/>
  <c r="J179" s="1"/>
  <c r="I180"/>
  <c r="H180"/>
  <c r="H181"/>
  <c r="J181" s="1"/>
  <c r="H184"/>
  <c r="J184" s="1"/>
  <c r="H185"/>
  <c r="J185" s="1"/>
  <c r="J68" l="1"/>
  <c r="J65"/>
  <c r="J63"/>
  <c r="J147"/>
  <c r="J160"/>
  <c r="J133"/>
  <c r="J128"/>
  <c r="J159"/>
  <c r="J134"/>
  <c r="J127"/>
  <c r="J109"/>
  <c r="J124"/>
  <c r="J122"/>
  <c r="J81"/>
  <c r="J80"/>
  <c r="J76"/>
  <c r="J70"/>
  <c r="J135"/>
  <c r="J104"/>
  <c r="J110"/>
  <c r="J123"/>
  <c r="J117"/>
  <c r="J92"/>
  <c r="J71"/>
  <c r="J64"/>
  <c r="J96"/>
  <c r="J83"/>
  <c r="J161"/>
  <c r="J162"/>
  <c r="J154"/>
  <c r="J153"/>
  <c r="J150"/>
  <c r="J138"/>
  <c r="J137"/>
  <c r="J131"/>
  <c r="J130"/>
  <c r="J126"/>
  <c r="J118"/>
  <c r="J115"/>
  <c r="J180"/>
  <c r="J165"/>
  <c r="I186"/>
  <c r="H186"/>
  <c r="I187"/>
  <c r="H187"/>
  <c r="J167"/>
  <c r="H168"/>
  <c r="J168" s="1"/>
  <c r="H169"/>
  <c r="J169" s="1"/>
  <c r="H188"/>
  <c r="J188" s="1"/>
  <c r="I189"/>
  <c r="H189"/>
  <c r="H190"/>
  <c r="J190" s="1"/>
  <c r="H191"/>
  <c r="J191" s="1"/>
  <c r="H192"/>
  <c r="J192" s="1"/>
  <c r="I196"/>
  <c r="H196"/>
  <c r="I193"/>
  <c r="H193"/>
  <c r="J170"/>
  <c r="I173"/>
  <c r="H173"/>
  <c r="H171"/>
  <c r="J171" s="1"/>
  <c r="H172"/>
  <c r="J172" s="1"/>
  <c r="H174"/>
  <c r="J174" s="1"/>
  <c r="H194"/>
  <c r="J194" s="1"/>
  <c r="I195"/>
  <c r="H195"/>
  <c r="H197"/>
  <c r="I197"/>
  <c r="I198"/>
  <c r="H198"/>
  <c r="H182"/>
  <c r="J182" s="1"/>
  <c r="H183"/>
  <c r="J183" s="1"/>
  <c r="J164" l="1"/>
  <c r="J197"/>
  <c r="J193"/>
  <c r="J195"/>
  <c r="J189"/>
  <c r="J187"/>
  <c r="J186"/>
  <c r="J198"/>
  <c r="J196"/>
  <c r="J173"/>
  <c r="J200" l="1"/>
</calcChain>
</file>

<file path=xl/comments1.xml><?xml version="1.0" encoding="utf-8"?>
<comments xmlns="http://schemas.openxmlformats.org/spreadsheetml/2006/main">
  <authors>
    <author>7</author>
  </authors>
  <commentList>
    <comment ref="B118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HOLDING CALL TGT HIT AT 17-12-2018</t>
        </r>
      </text>
    </comment>
    <comment ref="E118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HOLDING CALL TGT HIT AT 17-12-2018</t>
        </r>
      </text>
    </comment>
    <comment ref="B135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BOOKING 12-12-2018 (HOLDING CALL)</t>
        </r>
      </text>
    </comment>
    <comment ref="F175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COST TO COST</t>
        </r>
      </text>
    </comment>
    <comment ref="E177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NOT EXECUTED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7:</t>
        </r>
        <r>
          <rPr>
            <sz val="9"/>
            <color indexed="81"/>
            <rFont val="Tahoma"/>
            <family val="2"/>
          </rPr>
          <t xml:space="preserve">
NOT EXECUTED</t>
        </r>
      </text>
    </comment>
  </commentList>
</comments>
</file>

<file path=xl/sharedStrings.xml><?xml version="1.0" encoding="utf-8"?>
<sst xmlns="http://schemas.openxmlformats.org/spreadsheetml/2006/main" count="618" uniqueCount="175">
  <si>
    <t>TOTAL PROFIT OR LOSS (Rs.)</t>
  </si>
  <si>
    <t>DATE</t>
  </si>
  <si>
    <t>SCRIPT</t>
  </si>
  <si>
    <t>POSITION</t>
  </si>
  <si>
    <t>LEVEL</t>
  </si>
  <si>
    <t>TG-1 / CLOSED AT</t>
  </si>
  <si>
    <t>TG-2</t>
  </si>
  <si>
    <t>TG-1</t>
  </si>
  <si>
    <t>BUY</t>
  </si>
  <si>
    <t>AMOUNT (RS.)</t>
  </si>
  <si>
    <t>MARICO</t>
  </si>
  <si>
    <t>2600</t>
  </si>
  <si>
    <t>QUANTITY / LOT</t>
  </si>
  <si>
    <t>16-11-2018</t>
  </si>
  <si>
    <t>DABUR</t>
  </si>
  <si>
    <t>1250</t>
  </si>
  <si>
    <t>15-11-2018</t>
  </si>
  <si>
    <t>14-11-2018</t>
  </si>
  <si>
    <t>13-11-2018</t>
  </si>
  <si>
    <t>26-11-2018</t>
  </si>
  <si>
    <t xml:space="preserve">APOLLO HOSPITAL </t>
  </si>
  <si>
    <t>500</t>
  </si>
  <si>
    <t>IBULHSGFIN</t>
  </si>
  <si>
    <t>SELL</t>
  </si>
  <si>
    <t>12-11-2018</t>
  </si>
  <si>
    <t>06-11-2018</t>
  </si>
  <si>
    <t>05-11-2018</t>
  </si>
  <si>
    <t>02-11-2018</t>
  </si>
  <si>
    <t>01-11-2018</t>
  </si>
  <si>
    <t xml:space="preserve">IOC </t>
  </si>
  <si>
    <t>3000</t>
  </si>
  <si>
    <t>EXIDE</t>
  </si>
  <si>
    <t>2000</t>
  </si>
  <si>
    <t>BHARTI AIRTEL</t>
  </si>
  <si>
    <t>1700</t>
  </si>
  <si>
    <t>ACC</t>
  </si>
  <si>
    <t>400</t>
  </si>
  <si>
    <t>4000</t>
  </si>
  <si>
    <t>ASHOK LEY</t>
  </si>
  <si>
    <t>27-11-2018</t>
  </si>
  <si>
    <t>UPL</t>
  </si>
  <si>
    <t>1200</t>
  </si>
  <si>
    <t>28-11-2018</t>
  </si>
  <si>
    <t xml:space="preserve">NIIT TECH </t>
  </si>
  <si>
    <t>750</t>
  </si>
  <si>
    <t>AXIS BANK</t>
  </si>
  <si>
    <t>TATA GLOBAL</t>
  </si>
  <si>
    <t>2250</t>
  </si>
  <si>
    <t>CUMMINS IND</t>
  </si>
  <si>
    <t>700</t>
  </si>
  <si>
    <t>HAVELLS</t>
  </si>
  <si>
    <t>1000</t>
  </si>
  <si>
    <t>UBL</t>
  </si>
  <si>
    <t>29-11-2018</t>
  </si>
  <si>
    <t>TATA MOTOR DVR</t>
  </si>
  <si>
    <t>2800</t>
  </si>
  <si>
    <t>ICICI BANK</t>
  </si>
  <si>
    <t>2750</t>
  </si>
  <si>
    <t>ULTRATECH</t>
  </si>
  <si>
    <t>200</t>
  </si>
  <si>
    <t>BHARAT FINANCE</t>
  </si>
  <si>
    <t>BOB</t>
  </si>
  <si>
    <t>900</t>
  </si>
  <si>
    <t>buy</t>
  </si>
  <si>
    <t>Titan</t>
  </si>
  <si>
    <t>19-11-2018</t>
  </si>
  <si>
    <t>hindalco</t>
  </si>
  <si>
    <t>3500</t>
  </si>
  <si>
    <t>ultratech</t>
  </si>
  <si>
    <t>20-11-2018</t>
  </si>
  <si>
    <t>Glenmark</t>
  </si>
  <si>
    <t>sell</t>
  </si>
  <si>
    <t>30-11-2018</t>
  </si>
  <si>
    <t>HUL</t>
  </si>
  <si>
    <t>600</t>
  </si>
  <si>
    <t>HIND ZINC</t>
  </si>
  <si>
    <t>3200</t>
  </si>
  <si>
    <t>364.50</t>
  </si>
  <si>
    <t>21-11-2018</t>
  </si>
  <si>
    <t xml:space="preserve">ARVIND </t>
  </si>
  <si>
    <t>314</t>
  </si>
  <si>
    <t>22-11-2018</t>
  </si>
  <si>
    <t>SIEMENS</t>
  </si>
  <si>
    <t>TOTAL PROFIT IN NOVEMBER MONTH</t>
  </si>
  <si>
    <t>TOTAL PROFIT IN DECEMBER MONTH</t>
  </si>
  <si>
    <t>TITAN</t>
  </si>
  <si>
    <t>LUPIN</t>
  </si>
  <si>
    <t>BARAT FIN</t>
  </si>
  <si>
    <t>250</t>
  </si>
  <si>
    <t>TCS</t>
  </si>
  <si>
    <t>BPCL</t>
  </si>
  <si>
    <t>JUST DIAL</t>
  </si>
  <si>
    <t>1400</t>
  </si>
  <si>
    <t>HINDZINC</t>
  </si>
  <si>
    <t>TATA CHEM</t>
  </si>
  <si>
    <t>KSCL</t>
  </si>
  <si>
    <t>1500</t>
  </si>
  <si>
    <t>TVS MOTOR</t>
  </si>
  <si>
    <t>TATA MOTOR</t>
  </si>
  <si>
    <t>NIFTY FUTURE</t>
  </si>
  <si>
    <t>75</t>
  </si>
  <si>
    <t>TATA STEEL</t>
  </si>
  <si>
    <t>DR.REDDY</t>
  </si>
  <si>
    <t>BEML</t>
  </si>
  <si>
    <t>HEROMOTOCO</t>
  </si>
  <si>
    <t>MUTHOOT FIN</t>
  </si>
  <si>
    <t>ZEEL</t>
  </si>
  <si>
    <t>1300</t>
  </si>
  <si>
    <t>HCL TECH</t>
  </si>
  <si>
    <t>DLF</t>
  </si>
  <si>
    <t>2500</t>
  </si>
  <si>
    <t>BEL</t>
  </si>
  <si>
    <t>4950</t>
  </si>
  <si>
    <t>SUNPHARMA</t>
  </si>
  <si>
    <t>1100</t>
  </si>
  <si>
    <t>RAYMOND</t>
  </si>
  <si>
    <t>800</t>
  </si>
  <si>
    <t>1061</t>
  </si>
  <si>
    <t>CAPF</t>
  </si>
  <si>
    <t>ESCORT</t>
  </si>
  <si>
    <t>BHEL</t>
  </si>
  <si>
    <t>7500</t>
  </si>
  <si>
    <t>IRB</t>
  </si>
  <si>
    <t>REC LTD</t>
  </si>
  <si>
    <t>6000</t>
  </si>
  <si>
    <t>DHFL</t>
  </si>
  <si>
    <t>L&amp;T</t>
  </si>
  <si>
    <t>RELIANCE IND</t>
  </si>
  <si>
    <t>VOLTAS</t>
  </si>
  <si>
    <t>316</t>
  </si>
  <si>
    <t>TATA ELEXI</t>
  </si>
  <si>
    <t>SRT</t>
  </si>
  <si>
    <t>MINDTREE</t>
  </si>
  <si>
    <t>TECH M</t>
  </si>
  <si>
    <t>LT</t>
  </si>
  <si>
    <t>LICHSGFIN</t>
  </si>
  <si>
    <t>GODREJCP</t>
  </si>
  <si>
    <t>CENTURY TEXTILE</t>
  </si>
  <si>
    <t>550</t>
  </si>
  <si>
    <t>AMARAJA BAT</t>
  </si>
  <si>
    <t>RBL BANK</t>
  </si>
  <si>
    <t>SRF</t>
  </si>
  <si>
    <t>L&amp;T FIN</t>
  </si>
  <si>
    <t>4500</t>
  </si>
  <si>
    <t>SRTFIN</t>
  </si>
  <si>
    <t>TATA COMM</t>
  </si>
  <si>
    <t>CHOLA FIN</t>
  </si>
  <si>
    <t>BIOCON</t>
  </si>
  <si>
    <t>TOTAL PROFIT IN JAN MONTH</t>
  </si>
  <si>
    <t>AJANTA PHARMA</t>
  </si>
  <si>
    <t>1180</t>
  </si>
  <si>
    <t>HAVEELS</t>
  </si>
  <si>
    <t>COMMINS IND</t>
  </si>
  <si>
    <t>INFY</t>
  </si>
  <si>
    <t>RCL LTD</t>
  </si>
  <si>
    <t>SUN TV</t>
  </si>
  <si>
    <t>580</t>
  </si>
  <si>
    <t>PVR</t>
  </si>
  <si>
    <t>INFRATEL</t>
  </si>
  <si>
    <t>STOCK FUTURE  TRACK - SHEET</t>
  </si>
  <si>
    <t xml:space="preserve">PETRONET </t>
  </si>
  <si>
    <t>CANBANK</t>
  </si>
  <si>
    <t>KTK BANK</t>
  </si>
  <si>
    <t>CENTURY TEXT</t>
  </si>
  <si>
    <t>YES BANK</t>
  </si>
  <si>
    <t>GLENMARK</t>
  </si>
  <si>
    <t>M&amp;M</t>
  </si>
  <si>
    <t>CENTURY</t>
  </si>
  <si>
    <t>BALKRISHNA IND</t>
  </si>
  <si>
    <t>ICICIPRULI</t>
  </si>
  <si>
    <t xml:space="preserve">TATA STEEL </t>
  </si>
  <si>
    <t xml:space="preserve">BUY </t>
  </si>
  <si>
    <t xml:space="preserve">GLENMARK </t>
  </si>
  <si>
    <t>HEXAWARE</t>
  </si>
  <si>
    <t xml:space="preserve">YES BANK 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</si>
</sst>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1" fillId="3" borderId="7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2" fontId="0" fillId="2" borderId="13" xfId="0" applyNumberFormat="1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/>
    </xf>
    <xf numFmtId="164" fontId="2" fillId="4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0"/>
  <sheetViews>
    <sheetView tabSelected="1" zoomScale="115" zoomScaleNormal="115" workbookViewId="0">
      <selection activeCell="A6" sqref="A4:XFD6"/>
    </sheetView>
  </sheetViews>
  <sheetFormatPr defaultRowHeight="15"/>
  <cols>
    <col min="1" max="1" width="11.28515625" bestFit="1" customWidth="1"/>
    <col min="2" max="2" width="17.7109375" bestFit="1" customWidth="1"/>
    <col min="3" max="3" width="15.7109375" bestFit="1" customWidth="1"/>
    <col min="4" max="4" width="9.5703125" bestFit="1" customWidth="1"/>
    <col min="5" max="5" width="13.7109375" customWidth="1"/>
    <col min="6" max="6" width="16.7109375" customWidth="1"/>
    <col min="8" max="8" width="10.7109375" customWidth="1"/>
    <col min="9" max="9" width="12.140625" customWidth="1"/>
    <col min="10" max="10" width="25.42578125" customWidth="1"/>
  </cols>
  <sheetData>
    <row r="1" spans="1:10" ht="18.75" thickBot="1">
      <c r="A1" s="24" t="s">
        <v>159</v>
      </c>
      <c r="B1" s="25"/>
      <c r="C1" s="25"/>
      <c r="D1" s="25"/>
      <c r="E1" s="25"/>
      <c r="F1" s="25"/>
      <c r="G1" s="25"/>
      <c r="H1" s="26" t="s">
        <v>9</v>
      </c>
      <c r="I1" s="27"/>
      <c r="J1" s="28" t="s">
        <v>0</v>
      </c>
    </row>
    <row r="2" spans="1:10" ht="17.25" customHeight="1">
      <c r="A2" s="5" t="s">
        <v>1</v>
      </c>
      <c r="B2" s="6" t="s">
        <v>2</v>
      </c>
      <c r="C2" s="6" t="s">
        <v>12</v>
      </c>
      <c r="D2" s="6" t="s">
        <v>3</v>
      </c>
      <c r="E2" s="7" t="s">
        <v>4</v>
      </c>
      <c r="F2" s="1" t="s">
        <v>5</v>
      </c>
      <c r="G2" s="7" t="s">
        <v>6</v>
      </c>
      <c r="H2" s="7" t="s">
        <v>7</v>
      </c>
      <c r="I2" s="7" t="s">
        <v>6</v>
      </c>
      <c r="J2" s="29"/>
    </row>
    <row r="3" spans="1:10" ht="18.75" customHeight="1">
      <c r="A3" s="11"/>
      <c r="B3" s="12"/>
      <c r="C3" s="12"/>
      <c r="D3" s="12"/>
      <c r="E3" s="13"/>
      <c r="F3" s="14"/>
      <c r="G3" s="13"/>
      <c r="H3" s="13"/>
      <c r="I3" s="15"/>
      <c r="J3" s="15"/>
    </row>
    <row r="4" spans="1:10" ht="18.75" customHeight="1">
      <c r="A4" s="18">
        <v>43481</v>
      </c>
      <c r="B4" s="20" t="s">
        <v>170</v>
      </c>
      <c r="C4" s="20">
        <v>1000</v>
      </c>
      <c r="D4" s="20" t="s">
        <v>171</v>
      </c>
      <c r="E4" s="20">
        <v>481.5</v>
      </c>
      <c r="F4" s="20">
        <v>478</v>
      </c>
      <c r="G4" s="20">
        <v>0</v>
      </c>
      <c r="H4" s="20">
        <f>(F4-E4)*C4</f>
        <v>-3500</v>
      </c>
      <c r="I4" s="20">
        <v>0</v>
      </c>
      <c r="J4" s="21">
        <f t="shared" ref="J4:J12" si="0">(H4+I4)</f>
        <v>-3500</v>
      </c>
    </row>
    <row r="5" spans="1:10" ht="18.75" customHeight="1">
      <c r="A5" s="18">
        <v>43481</v>
      </c>
      <c r="B5" s="20" t="s">
        <v>52</v>
      </c>
      <c r="C5" s="20">
        <v>700</v>
      </c>
      <c r="D5" s="20" t="s">
        <v>23</v>
      </c>
      <c r="E5" s="20">
        <v>1421</v>
      </c>
      <c r="F5" s="20">
        <v>1431</v>
      </c>
      <c r="G5" s="20">
        <v>0</v>
      </c>
      <c r="H5" s="20">
        <f>(E5-F5)*C5</f>
        <v>-7000</v>
      </c>
      <c r="I5" s="20">
        <v>0</v>
      </c>
      <c r="J5" s="21">
        <f t="shared" si="0"/>
        <v>-7000</v>
      </c>
    </row>
    <row r="6" spans="1:10" ht="18.75" customHeight="1">
      <c r="A6" s="18">
        <v>43481</v>
      </c>
      <c r="B6" s="20" t="s">
        <v>172</v>
      </c>
      <c r="C6" s="20">
        <v>1000</v>
      </c>
      <c r="D6" s="20" t="s">
        <v>23</v>
      </c>
      <c r="E6" s="20">
        <v>663</v>
      </c>
      <c r="F6" s="20">
        <v>660</v>
      </c>
      <c r="G6" s="20">
        <v>657</v>
      </c>
      <c r="H6" s="20">
        <f>(E6-F6)*C6</f>
        <v>3000</v>
      </c>
      <c r="I6" s="20">
        <f>(F6-G6)*C6</f>
        <v>3000</v>
      </c>
      <c r="J6" s="20">
        <f t="shared" si="0"/>
        <v>6000</v>
      </c>
    </row>
    <row r="7" spans="1:10" ht="18.75" customHeight="1">
      <c r="A7" s="18">
        <v>43481</v>
      </c>
      <c r="B7" s="20" t="s">
        <v>173</v>
      </c>
      <c r="C7" s="20">
        <v>1500</v>
      </c>
      <c r="D7" s="20" t="s">
        <v>23</v>
      </c>
      <c r="E7" s="20">
        <v>326</v>
      </c>
      <c r="F7" s="20">
        <v>323</v>
      </c>
      <c r="G7" s="20">
        <v>0</v>
      </c>
      <c r="H7" s="20">
        <f>(E7-F7)*C7</f>
        <v>4500</v>
      </c>
      <c r="I7" s="20">
        <v>0</v>
      </c>
      <c r="J7" s="20">
        <f t="shared" si="0"/>
        <v>4500</v>
      </c>
    </row>
    <row r="8" spans="1:10" ht="18.75" customHeight="1">
      <c r="A8" s="18">
        <v>43481</v>
      </c>
      <c r="B8" s="20" t="s">
        <v>174</v>
      </c>
      <c r="C8" s="20">
        <v>1750</v>
      </c>
      <c r="D8" s="20" t="s">
        <v>171</v>
      </c>
      <c r="E8" s="20">
        <v>207.5</v>
      </c>
      <c r="F8" s="20">
        <v>209.6</v>
      </c>
      <c r="G8" s="20">
        <v>0</v>
      </c>
      <c r="H8" s="20">
        <f>(F8-E8)*C8</f>
        <v>3674.99999999999</v>
      </c>
      <c r="I8" s="20">
        <v>0</v>
      </c>
      <c r="J8" s="20">
        <f t="shared" si="0"/>
        <v>3674.99999999999</v>
      </c>
    </row>
    <row r="9" spans="1:10" ht="18.75" customHeight="1">
      <c r="A9" s="11">
        <v>43480</v>
      </c>
      <c r="B9" s="12" t="s">
        <v>52</v>
      </c>
      <c r="C9" s="12" t="s">
        <v>49</v>
      </c>
      <c r="D9" s="12" t="s">
        <v>8</v>
      </c>
      <c r="E9" s="13">
        <v>1395</v>
      </c>
      <c r="F9" s="14">
        <v>1400</v>
      </c>
      <c r="G9" s="13">
        <v>1405</v>
      </c>
      <c r="H9" s="20">
        <f>(F9-E9)*C9</f>
        <v>3500</v>
      </c>
      <c r="I9" s="20">
        <f>(G9-F9)*C9</f>
        <v>3500</v>
      </c>
      <c r="J9" s="22">
        <f t="shared" si="0"/>
        <v>7000</v>
      </c>
    </row>
    <row r="10" spans="1:10" ht="18.75" customHeight="1">
      <c r="A10" s="11">
        <v>43480</v>
      </c>
      <c r="B10" s="12" t="s">
        <v>163</v>
      </c>
      <c r="C10" s="12" t="s">
        <v>74</v>
      </c>
      <c r="D10" s="12" t="s">
        <v>8</v>
      </c>
      <c r="E10" s="14">
        <v>900</v>
      </c>
      <c r="F10" s="14">
        <v>894</v>
      </c>
      <c r="G10" s="13">
        <v>0</v>
      </c>
      <c r="H10" s="20">
        <f>(F10-E10)*C10</f>
        <v>-3600</v>
      </c>
      <c r="I10" s="15">
        <v>0</v>
      </c>
      <c r="J10" s="23">
        <f t="shared" si="0"/>
        <v>-3600</v>
      </c>
    </row>
    <row r="11" spans="1:10" ht="18.75" customHeight="1">
      <c r="A11" s="11">
        <v>43480</v>
      </c>
      <c r="B11" s="12" t="s">
        <v>58</v>
      </c>
      <c r="C11" s="12" t="s">
        <v>59</v>
      </c>
      <c r="D11" s="12" t="s">
        <v>8</v>
      </c>
      <c r="E11" s="13">
        <v>3820</v>
      </c>
      <c r="F11" s="14">
        <v>3850</v>
      </c>
      <c r="G11" s="13">
        <v>0</v>
      </c>
      <c r="H11" s="20">
        <f>(F11-E11)*C11</f>
        <v>6000</v>
      </c>
      <c r="I11" s="15">
        <v>0</v>
      </c>
      <c r="J11" s="22">
        <f t="shared" si="0"/>
        <v>6000</v>
      </c>
    </row>
    <row r="12" spans="1:10" ht="18.75" customHeight="1">
      <c r="A12" s="11">
        <v>43480</v>
      </c>
      <c r="B12" s="12" t="s">
        <v>169</v>
      </c>
      <c r="C12" s="12" t="s">
        <v>96</v>
      </c>
      <c r="D12" s="12" t="s">
        <v>8</v>
      </c>
      <c r="E12" s="13">
        <v>355</v>
      </c>
      <c r="F12" s="14">
        <v>358</v>
      </c>
      <c r="G12" s="13">
        <v>0</v>
      </c>
      <c r="H12" s="20">
        <f>(F12-E12)*C12</f>
        <v>4500</v>
      </c>
      <c r="I12" s="15">
        <v>0</v>
      </c>
      <c r="J12" s="22">
        <f t="shared" si="0"/>
        <v>4500</v>
      </c>
    </row>
    <row r="13" spans="1:10" ht="18.75" customHeight="1">
      <c r="A13" s="11">
        <v>43479</v>
      </c>
      <c r="B13" s="12" t="s">
        <v>119</v>
      </c>
      <c r="C13" s="12" t="s">
        <v>114</v>
      </c>
      <c r="D13" s="12" t="s">
        <v>8</v>
      </c>
      <c r="E13" s="13">
        <v>757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</row>
    <row r="14" spans="1:10" ht="18.75" customHeight="1">
      <c r="A14" s="11">
        <v>43479</v>
      </c>
      <c r="B14" s="12" t="s">
        <v>157</v>
      </c>
      <c r="C14" s="12" t="s">
        <v>36</v>
      </c>
      <c r="D14" s="12" t="s">
        <v>23</v>
      </c>
      <c r="E14" s="13">
        <v>1630</v>
      </c>
      <c r="F14" s="14">
        <v>1635</v>
      </c>
      <c r="G14" s="13">
        <v>0</v>
      </c>
      <c r="H14" s="20">
        <f>(E14-F14)*C14</f>
        <v>-2000</v>
      </c>
      <c r="I14" s="15">
        <v>0</v>
      </c>
      <c r="J14" s="23">
        <f>(H14+I14)</f>
        <v>-2000</v>
      </c>
    </row>
    <row r="15" spans="1:10" ht="18.75" customHeight="1">
      <c r="A15" s="11">
        <v>43479</v>
      </c>
      <c r="B15" s="12" t="s">
        <v>86</v>
      </c>
      <c r="C15" s="12" t="s">
        <v>49</v>
      </c>
      <c r="D15" s="12" t="s">
        <v>8</v>
      </c>
      <c r="E15" s="13">
        <v>845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</row>
    <row r="16" spans="1:10" ht="18.75" customHeight="1">
      <c r="A16" s="11">
        <v>43479</v>
      </c>
      <c r="B16" s="12" t="s">
        <v>35</v>
      </c>
      <c r="C16" s="12" t="s">
        <v>36</v>
      </c>
      <c r="D16" s="12" t="s">
        <v>23</v>
      </c>
      <c r="E16" s="13">
        <v>1455</v>
      </c>
      <c r="F16" s="14">
        <v>1462</v>
      </c>
      <c r="G16" s="13">
        <v>0</v>
      </c>
      <c r="H16" s="20">
        <f>(E16-F16)*C16</f>
        <v>-2800</v>
      </c>
      <c r="I16" s="15">
        <v>0</v>
      </c>
      <c r="J16" s="23">
        <f>(H16+I16)</f>
        <v>-2800</v>
      </c>
    </row>
    <row r="17" spans="1:10" ht="18.75" customHeight="1">
      <c r="A17" s="11">
        <v>43476</v>
      </c>
      <c r="B17" s="12" t="s">
        <v>168</v>
      </c>
      <c r="C17" s="12" t="s">
        <v>116</v>
      </c>
      <c r="D17" s="12" t="s">
        <v>8</v>
      </c>
      <c r="E17" s="13">
        <v>898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</row>
    <row r="18" spans="1:10" ht="18.75" customHeight="1">
      <c r="A18" s="11">
        <v>43476</v>
      </c>
      <c r="B18" s="12" t="s">
        <v>147</v>
      </c>
      <c r="C18" s="12" t="s">
        <v>62</v>
      </c>
      <c r="D18" s="12" t="s">
        <v>8</v>
      </c>
      <c r="E18" s="13">
        <v>640</v>
      </c>
      <c r="F18" s="14">
        <v>645</v>
      </c>
      <c r="G18" s="13">
        <v>0</v>
      </c>
      <c r="H18" s="20">
        <f>(F18-E18)*C18</f>
        <v>4500</v>
      </c>
      <c r="I18" s="15">
        <v>0</v>
      </c>
      <c r="J18" s="22">
        <f t="shared" ref="J18:J33" si="1">(H18+I18)</f>
        <v>4500</v>
      </c>
    </row>
    <row r="19" spans="1:10" ht="18.75" customHeight="1">
      <c r="A19" s="11">
        <v>43476</v>
      </c>
      <c r="B19" s="12" t="s">
        <v>167</v>
      </c>
      <c r="C19" s="12" t="s">
        <v>74</v>
      </c>
      <c r="D19" s="12" t="s">
        <v>23</v>
      </c>
      <c r="E19" s="13">
        <v>886</v>
      </c>
      <c r="F19" s="14">
        <v>892</v>
      </c>
      <c r="G19" s="13">
        <v>0</v>
      </c>
      <c r="H19" s="20">
        <f>(E19-F19)*C19</f>
        <v>-3600</v>
      </c>
      <c r="I19" s="15">
        <v>0</v>
      </c>
      <c r="J19" s="21">
        <f t="shared" si="1"/>
        <v>-3600</v>
      </c>
    </row>
    <row r="20" spans="1:10" ht="18.75" customHeight="1">
      <c r="A20" s="11">
        <v>43476</v>
      </c>
      <c r="B20" s="12" t="s">
        <v>166</v>
      </c>
      <c r="C20" s="12" t="s">
        <v>51</v>
      </c>
      <c r="D20" s="12" t="s">
        <v>23</v>
      </c>
      <c r="E20" s="13">
        <v>730</v>
      </c>
      <c r="F20" s="14">
        <v>726</v>
      </c>
      <c r="G20" s="13">
        <v>0</v>
      </c>
      <c r="H20" s="20">
        <f>(E20-F20)*C20</f>
        <v>4000</v>
      </c>
      <c r="I20" s="15">
        <v>0</v>
      </c>
      <c r="J20" s="22">
        <f t="shared" si="1"/>
        <v>4000</v>
      </c>
    </row>
    <row r="21" spans="1:10" ht="18.75" customHeight="1">
      <c r="A21" s="11">
        <v>43476</v>
      </c>
      <c r="B21" s="12" t="s">
        <v>104</v>
      </c>
      <c r="C21" s="12" t="s">
        <v>59</v>
      </c>
      <c r="D21" s="12" t="s">
        <v>23</v>
      </c>
      <c r="E21" s="13">
        <v>2931</v>
      </c>
      <c r="F21" s="14">
        <v>2911</v>
      </c>
      <c r="G21" s="13">
        <v>0</v>
      </c>
      <c r="H21" s="20">
        <f>(E21-F21)*C21</f>
        <v>4000</v>
      </c>
      <c r="I21" s="15">
        <v>0</v>
      </c>
      <c r="J21" s="20">
        <f t="shared" si="1"/>
        <v>4000</v>
      </c>
    </row>
    <row r="22" spans="1:10" ht="18.75" customHeight="1">
      <c r="A22" s="19">
        <v>43475</v>
      </c>
      <c r="B22" s="20" t="s">
        <v>165</v>
      </c>
      <c r="C22" s="20">
        <v>1000</v>
      </c>
      <c r="D22" s="20" t="s">
        <v>8</v>
      </c>
      <c r="E22" s="20">
        <v>667</v>
      </c>
      <c r="F22" s="20">
        <v>672</v>
      </c>
      <c r="G22" s="20">
        <v>0</v>
      </c>
      <c r="H22" s="20">
        <f>(F22-E22)*C22</f>
        <v>5000</v>
      </c>
      <c r="I22" s="20">
        <v>0</v>
      </c>
      <c r="J22" s="20">
        <f t="shared" si="1"/>
        <v>5000</v>
      </c>
    </row>
    <row r="23" spans="1:10" ht="18.75" customHeight="1">
      <c r="A23" s="19">
        <v>43475</v>
      </c>
      <c r="B23" s="20" t="s">
        <v>97</v>
      </c>
      <c r="C23" s="20">
        <v>1000</v>
      </c>
      <c r="D23" s="20" t="s">
        <v>8</v>
      </c>
      <c r="E23" s="20">
        <v>541</v>
      </c>
      <c r="F23" s="20">
        <v>544</v>
      </c>
      <c r="G23" s="20">
        <v>0</v>
      </c>
      <c r="H23" s="20">
        <f>(F23-E23)*C23</f>
        <v>3000</v>
      </c>
      <c r="I23" s="20">
        <v>0</v>
      </c>
      <c r="J23" s="20">
        <f t="shared" si="1"/>
        <v>3000</v>
      </c>
    </row>
    <row r="24" spans="1:10" ht="18.75" customHeight="1">
      <c r="A24" s="11">
        <v>43474</v>
      </c>
      <c r="B24" s="20" t="s">
        <v>157</v>
      </c>
      <c r="C24" s="20">
        <v>400</v>
      </c>
      <c r="D24" s="20" t="s">
        <v>8</v>
      </c>
      <c r="E24" s="20">
        <v>1630</v>
      </c>
      <c r="F24" s="20">
        <v>1640</v>
      </c>
      <c r="G24" s="20">
        <v>0</v>
      </c>
      <c r="H24" s="20">
        <f>(F24-E24)*C24</f>
        <v>4000</v>
      </c>
      <c r="I24" s="20">
        <v>0</v>
      </c>
      <c r="J24" s="20">
        <f t="shared" si="1"/>
        <v>4000</v>
      </c>
    </row>
    <row r="25" spans="1:10" ht="18.75" customHeight="1">
      <c r="A25" s="11">
        <v>43474</v>
      </c>
      <c r="B25" s="20" t="s">
        <v>163</v>
      </c>
      <c r="C25" s="20">
        <v>600</v>
      </c>
      <c r="D25" s="20" t="s">
        <v>23</v>
      </c>
      <c r="E25" s="20">
        <v>901</v>
      </c>
      <c r="F25" s="20">
        <v>896</v>
      </c>
      <c r="G25" s="20">
        <v>892</v>
      </c>
      <c r="H25" s="20">
        <f>(E25-F25)*C25</f>
        <v>3000</v>
      </c>
      <c r="I25" s="20">
        <f>(F25-G25)*C25</f>
        <v>2400</v>
      </c>
      <c r="J25" s="20">
        <f t="shared" si="1"/>
        <v>5400</v>
      </c>
    </row>
    <row r="26" spans="1:10" ht="18.75" customHeight="1">
      <c r="A26" s="11">
        <v>43474</v>
      </c>
      <c r="B26" s="20" t="s">
        <v>164</v>
      </c>
      <c r="C26" s="20">
        <v>1700</v>
      </c>
      <c r="D26" s="20" t="s">
        <v>23</v>
      </c>
      <c r="E26" s="20">
        <v>190.5</v>
      </c>
      <c r="F26" s="20">
        <v>188</v>
      </c>
      <c r="G26" s="20">
        <v>186</v>
      </c>
      <c r="H26" s="20">
        <f>(E26-F26)*C26</f>
        <v>4250</v>
      </c>
      <c r="I26" s="20">
        <f>(F26-G26)*C26</f>
        <v>3400</v>
      </c>
      <c r="J26" s="20">
        <f t="shared" si="1"/>
        <v>7650</v>
      </c>
    </row>
    <row r="27" spans="1:10" ht="18.75" customHeight="1">
      <c r="A27" s="11">
        <v>43473</v>
      </c>
      <c r="B27" s="20" t="s">
        <v>161</v>
      </c>
      <c r="C27" s="20">
        <v>2000</v>
      </c>
      <c r="D27" s="20" t="s">
        <v>8</v>
      </c>
      <c r="E27" s="20">
        <v>284</v>
      </c>
      <c r="F27" s="20">
        <v>286</v>
      </c>
      <c r="G27" s="20">
        <v>288</v>
      </c>
      <c r="H27" s="20">
        <f>(F27-E27)*C27</f>
        <v>4000</v>
      </c>
      <c r="I27" s="20">
        <f>(G27-F27)*C27</f>
        <v>4000</v>
      </c>
      <c r="J27" s="20">
        <f t="shared" si="1"/>
        <v>8000</v>
      </c>
    </row>
    <row r="28" spans="1:10" ht="18.75" customHeight="1">
      <c r="A28" s="11">
        <v>43473</v>
      </c>
      <c r="B28" s="20" t="s">
        <v>140</v>
      </c>
      <c r="C28" s="20">
        <v>1200</v>
      </c>
      <c r="D28" s="20" t="s">
        <v>23</v>
      </c>
      <c r="E28" s="20">
        <v>271</v>
      </c>
      <c r="F28" s="20">
        <v>267</v>
      </c>
      <c r="G28" s="20">
        <v>263</v>
      </c>
      <c r="H28" s="20">
        <f>(E28-F28)*C28</f>
        <v>4800</v>
      </c>
      <c r="I28" s="20">
        <f>(F28-G28)*C28</f>
        <v>4800</v>
      </c>
      <c r="J28" s="20">
        <f t="shared" si="1"/>
        <v>9600</v>
      </c>
    </row>
    <row r="29" spans="1:10" ht="18.75" customHeight="1">
      <c r="A29" s="11">
        <v>43473</v>
      </c>
      <c r="B29" s="20" t="s">
        <v>162</v>
      </c>
      <c r="C29" s="20">
        <v>4700</v>
      </c>
      <c r="D29" s="20" t="s">
        <v>8</v>
      </c>
      <c r="E29" s="20">
        <v>115</v>
      </c>
      <c r="F29" s="20">
        <v>116</v>
      </c>
      <c r="G29" s="20">
        <v>0</v>
      </c>
      <c r="H29" s="20">
        <f>(F29-E29)*C29</f>
        <v>4700</v>
      </c>
      <c r="I29" s="20">
        <v>0</v>
      </c>
      <c r="J29" s="20">
        <f t="shared" si="1"/>
        <v>4700</v>
      </c>
    </row>
    <row r="30" spans="1:10" ht="18.75" customHeight="1">
      <c r="A30" s="18">
        <v>43472</v>
      </c>
      <c r="B30" s="20" t="s">
        <v>135</v>
      </c>
      <c r="C30" s="20">
        <v>1100</v>
      </c>
      <c r="D30" s="20" t="s">
        <v>23</v>
      </c>
      <c r="E30" s="20">
        <v>483</v>
      </c>
      <c r="F30" s="20">
        <v>480</v>
      </c>
      <c r="G30" s="20">
        <v>0</v>
      </c>
      <c r="H30" s="20">
        <f>('Stock Future'!E30-F30)*'Stock Future'!C30</f>
        <v>3300</v>
      </c>
      <c r="I30" s="20">
        <v>0</v>
      </c>
      <c r="J30" s="20">
        <f t="shared" si="1"/>
        <v>3300</v>
      </c>
    </row>
    <row r="31" spans="1:10" ht="18.75" customHeight="1">
      <c r="A31" s="18">
        <v>43472</v>
      </c>
      <c r="B31" s="20" t="s">
        <v>160</v>
      </c>
      <c r="C31" s="20">
        <v>3000</v>
      </c>
      <c r="D31" s="20" t="s">
        <v>23</v>
      </c>
      <c r="E31" s="20">
        <v>220.5</v>
      </c>
      <c r="F31" s="20">
        <v>218.5</v>
      </c>
      <c r="G31" s="20">
        <v>0</v>
      </c>
      <c r="H31" s="20">
        <f>('Stock Future'!E31-F31)*'Stock Future'!C31</f>
        <v>6000</v>
      </c>
      <c r="I31" s="20">
        <v>0</v>
      </c>
      <c r="J31" s="20">
        <f t="shared" si="1"/>
        <v>6000</v>
      </c>
    </row>
    <row r="32" spans="1:10" ht="18.75" customHeight="1">
      <c r="A32" s="18">
        <v>43472</v>
      </c>
      <c r="B32" s="20" t="s">
        <v>139</v>
      </c>
      <c r="C32" s="20">
        <v>700</v>
      </c>
      <c r="D32" s="20" t="s">
        <v>8</v>
      </c>
      <c r="E32" s="20">
        <v>740</v>
      </c>
      <c r="F32" s="20">
        <v>745</v>
      </c>
      <c r="G32" s="20">
        <v>0</v>
      </c>
      <c r="H32" s="20">
        <f>(F32-'Stock Future'!E32)*'Stock Future'!C32</f>
        <v>3500</v>
      </c>
      <c r="I32" s="20">
        <v>0</v>
      </c>
      <c r="J32" s="20">
        <f t="shared" si="1"/>
        <v>3500</v>
      </c>
    </row>
    <row r="33" spans="1:10" ht="18.75" customHeight="1">
      <c r="A33" s="18">
        <v>43472</v>
      </c>
      <c r="B33" s="20" t="s">
        <v>109</v>
      </c>
      <c r="C33" s="20">
        <v>2600</v>
      </c>
      <c r="D33" s="20" t="s">
        <v>8</v>
      </c>
      <c r="E33" s="20">
        <v>183.5</v>
      </c>
      <c r="F33" s="20">
        <v>185</v>
      </c>
      <c r="G33" s="20">
        <v>0</v>
      </c>
      <c r="H33" s="20">
        <f>(F33-'Stock Future'!E33)*'Stock Future'!C33</f>
        <v>3900</v>
      </c>
      <c r="I33" s="20">
        <v>0</v>
      </c>
      <c r="J33" s="20">
        <f t="shared" si="1"/>
        <v>3900</v>
      </c>
    </row>
    <row r="34" spans="1:10" ht="18.75" customHeight="1">
      <c r="A34" s="11">
        <v>43469</v>
      </c>
      <c r="B34" s="12" t="s">
        <v>158</v>
      </c>
      <c r="C34" s="12" t="s">
        <v>34</v>
      </c>
      <c r="D34" s="12" t="s">
        <v>8</v>
      </c>
      <c r="E34" s="13">
        <v>282</v>
      </c>
      <c r="F34" s="14">
        <v>284</v>
      </c>
      <c r="G34" s="13">
        <v>286</v>
      </c>
      <c r="H34" s="13">
        <f t="shared" ref="H34" si="2">(F34-E34)*C34</f>
        <v>3400</v>
      </c>
      <c r="I34" s="15">
        <f>(G34-F34)*C34</f>
        <v>3400</v>
      </c>
      <c r="J34" s="15">
        <f t="shared" ref="J34" si="3">(H34+I34)</f>
        <v>6800</v>
      </c>
    </row>
    <row r="35" spans="1:10" ht="18.75" customHeight="1">
      <c r="A35" s="11">
        <v>43469</v>
      </c>
      <c r="B35" s="12" t="s">
        <v>157</v>
      </c>
      <c r="C35" s="12" t="s">
        <v>36</v>
      </c>
      <c r="D35" s="12" t="s">
        <v>8</v>
      </c>
      <c r="E35" s="13">
        <v>1560</v>
      </c>
      <c r="F35" s="14">
        <v>1570</v>
      </c>
      <c r="G35" s="13">
        <v>1580</v>
      </c>
      <c r="H35" s="13">
        <f t="shared" ref="H35" si="4">(F35-E35)*C35</f>
        <v>4000</v>
      </c>
      <c r="I35" s="15">
        <f>(G35-F35)*C35</f>
        <v>4000</v>
      </c>
      <c r="J35" s="15">
        <f t="shared" ref="J35:J46" si="5">(H35+I35)</f>
        <v>8000</v>
      </c>
    </row>
    <row r="36" spans="1:10" ht="18.75" customHeight="1">
      <c r="A36" s="11">
        <v>43469</v>
      </c>
      <c r="B36" s="12" t="s">
        <v>140</v>
      </c>
      <c r="C36" s="12" t="s">
        <v>41</v>
      </c>
      <c r="D36" s="12" t="s">
        <v>8</v>
      </c>
      <c r="E36" s="13">
        <v>475</v>
      </c>
      <c r="F36" s="14">
        <v>475.25</v>
      </c>
      <c r="G36" s="13">
        <v>0</v>
      </c>
      <c r="H36" s="13">
        <f t="shared" ref="H36:H39" si="6">(F36-E36)*C36</f>
        <v>300</v>
      </c>
      <c r="I36" s="15">
        <v>0</v>
      </c>
      <c r="J36" s="15">
        <f t="shared" si="5"/>
        <v>300</v>
      </c>
    </row>
    <row r="37" spans="1:10" ht="18.75" customHeight="1">
      <c r="A37" s="11">
        <v>43469</v>
      </c>
      <c r="B37" s="12" t="s">
        <v>94</v>
      </c>
      <c r="C37" s="12" t="s">
        <v>44</v>
      </c>
      <c r="D37" s="12" t="s">
        <v>8</v>
      </c>
      <c r="E37" s="13">
        <v>709</v>
      </c>
      <c r="F37" s="14">
        <v>704</v>
      </c>
      <c r="G37" s="13">
        <v>0</v>
      </c>
      <c r="H37" s="13">
        <v>0</v>
      </c>
      <c r="I37" s="13">
        <v>0</v>
      </c>
      <c r="J37" s="13">
        <v>0</v>
      </c>
    </row>
    <row r="38" spans="1:10" ht="18.75" customHeight="1">
      <c r="A38" s="11">
        <v>43469</v>
      </c>
      <c r="B38" s="12" t="s">
        <v>128</v>
      </c>
      <c r="C38" s="12" t="s">
        <v>51</v>
      </c>
      <c r="D38" s="12" t="s">
        <v>23</v>
      </c>
      <c r="E38" s="13">
        <v>533</v>
      </c>
      <c r="F38" s="14">
        <v>530</v>
      </c>
      <c r="G38" s="13">
        <v>0</v>
      </c>
      <c r="H38" s="13">
        <f>(E38-F38)*C38</f>
        <v>3000</v>
      </c>
      <c r="I38" s="15">
        <v>0</v>
      </c>
      <c r="J38" s="15">
        <f t="shared" si="5"/>
        <v>3000</v>
      </c>
    </row>
    <row r="39" spans="1:10" ht="18.75" customHeight="1">
      <c r="A39" s="11">
        <v>43469</v>
      </c>
      <c r="B39" s="12" t="s">
        <v>97</v>
      </c>
      <c r="C39" s="12" t="s">
        <v>51</v>
      </c>
      <c r="D39" s="12" t="s">
        <v>8</v>
      </c>
      <c r="E39" s="13">
        <v>543</v>
      </c>
      <c r="F39" s="14">
        <v>538</v>
      </c>
      <c r="G39" s="13">
        <v>0</v>
      </c>
      <c r="H39" s="13">
        <f t="shared" si="6"/>
        <v>-5000</v>
      </c>
      <c r="I39" s="15">
        <v>0</v>
      </c>
      <c r="J39" s="16">
        <f t="shared" si="5"/>
        <v>-5000</v>
      </c>
    </row>
    <row r="40" spans="1:10" ht="18.75" customHeight="1">
      <c r="A40" s="11">
        <v>43103</v>
      </c>
      <c r="B40" s="12" t="s">
        <v>91</v>
      </c>
      <c r="C40" s="12" t="s">
        <v>92</v>
      </c>
      <c r="D40" s="12" t="s">
        <v>23</v>
      </c>
      <c r="E40" s="13">
        <v>491</v>
      </c>
      <c r="F40" s="14">
        <v>489</v>
      </c>
      <c r="G40" s="13">
        <v>485</v>
      </c>
      <c r="H40" s="13">
        <f>(E40-F40)*C40</f>
        <v>2800</v>
      </c>
      <c r="I40" s="15">
        <f>(F40-G40)*C40</f>
        <v>5600</v>
      </c>
      <c r="J40" s="15">
        <f t="shared" si="5"/>
        <v>8400</v>
      </c>
    </row>
    <row r="41" spans="1:10" ht="18.75" customHeight="1">
      <c r="A41" s="11">
        <v>43468</v>
      </c>
      <c r="B41" s="12" t="s">
        <v>147</v>
      </c>
      <c r="C41" s="12" t="s">
        <v>62</v>
      </c>
      <c r="D41" s="12" t="s">
        <v>23</v>
      </c>
      <c r="E41" s="13">
        <v>622</v>
      </c>
      <c r="F41" s="14">
        <v>618</v>
      </c>
      <c r="G41" s="13">
        <v>0</v>
      </c>
      <c r="H41" s="13">
        <f>(E41-F41)*C41</f>
        <v>3600</v>
      </c>
      <c r="I41" s="15">
        <v>0</v>
      </c>
      <c r="J41" s="15">
        <f t="shared" si="5"/>
        <v>3600</v>
      </c>
    </row>
    <row r="42" spans="1:10" ht="18.75" customHeight="1">
      <c r="A42" s="11">
        <v>43468</v>
      </c>
      <c r="B42" s="12" t="s">
        <v>155</v>
      </c>
      <c r="C42" s="12" t="s">
        <v>156</v>
      </c>
      <c r="D42" s="12" t="s">
        <v>23</v>
      </c>
      <c r="E42" s="13">
        <v>600</v>
      </c>
      <c r="F42" s="14">
        <v>596</v>
      </c>
      <c r="G42" s="13">
        <v>592</v>
      </c>
      <c r="H42" s="13">
        <f>(E42-F42)*C42</f>
        <v>2320</v>
      </c>
      <c r="I42" s="15">
        <f>(F42-G42)*C42</f>
        <v>2320</v>
      </c>
      <c r="J42" s="15">
        <f t="shared" si="5"/>
        <v>4640</v>
      </c>
    </row>
    <row r="43" spans="1:10" ht="18.75" customHeight="1">
      <c r="A43" s="11">
        <v>43468</v>
      </c>
      <c r="B43" s="12" t="s">
        <v>154</v>
      </c>
      <c r="C43" s="12" t="s">
        <v>124</v>
      </c>
      <c r="D43" s="12" t="s">
        <v>8</v>
      </c>
      <c r="E43" s="13">
        <v>121</v>
      </c>
      <c r="F43" s="14">
        <v>122</v>
      </c>
      <c r="G43" s="13">
        <v>0</v>
      </c>
      <c r="H43" s="13">
        <f t="shared" ref="H43:H45" si="7">(F43-E43)*C43</f>
        <v>6000</v>
      </c>
      <c r="I43" s="15">
        <v>0</v>
      </c>
      <c r="J43" s="15">
        <f t="shared" si="5"/>
        <v>6000</v>
      </c>
    </row>
    <row r="44" spans="1:10" ht="18.75" customHeight="1">
      <c r="A44" s="11">
        <v>43468</v>
      </c>
      <c r="B44" s="12" t="s">
        <v>140</v>
      </c>
      <c r="C44" s="12" t="s">
        <v>41</v>
      </c>
      <c r="D44" s="12" t="s">
        <v>8</v>
      </c>
      <c r="E44" s="13">
        <v>570</v>
      </c>
      <c r="F44" s="14">
        <v>572.5</v>
      </c>
      <c r="G44" s="13">
        <v>574</v>
      </c>
      <c r="H44" s="13">
        <f t="shared" si="7"/>
        <v>3000</v>
      </c>
      <c r="I44" s="15">
        <f>(G44-F44)*C44</f>
        <v>1800</v>
      </c>
      <c r="J44" s="15">
        <f t="shared" si="5"/>
        <v>4800</v>
      </c>
    </row>
    <row r="45" spans="1:10" ht="18.75" customHeight="1">
      <c r="A45" s="11">
        <v>43467</v>
      </c>
      <c r="B45" s="12" t="s">
        <v>153</v>
      </c>
      <c r="C45" s="12" t="s">
        <v>41</v>
      </c>
      <c r="D45" s="12" t="s">
        <v>8</v>
      </c>
      <c r="E45" s="13">
        <v>672</v>
      </c>
      <c r="F45" s="14">
        <v>676</v>
      </c>
      <c r="G45" s="13">
        <v>0</v>
      </c>
      <c r="H45" s="13">
        <f t="shared" si="7"/>
        <v>4800</v>
      </c>
      <c r="I45" s="13">
        <v>0</v>
      </c>
      <c r="J45" s="15">
        <f t="shared" si="5"/>
        <v>4800</v>
      </c>
    </row>
    <row r="46" spans="1:10" ht="18.75" customHeight="1">
      <c r="A46" s="11">
        <v>43467</v>
      </c>
      <c r="B46" s="12" t="s">
        <v>22</v>
      </c>
      <c r="C46" s="12" t="s">
        <v>21</v>
      </c>
      <c r="D46" s="12" t="s">
        <v>23</v>
      </c>
      <c r="E46" s="13">
        <v>842</v>
      </c>
      <c r="F46" s="14">
        <v>848</v>
      </c>
      <c r="G46" s="13">
        <v>0</v>
      </c>
      <c r="H46" s="13">
        <f t="shared" ref="H46" si="8">(E46-F46)*C46</f>
        <v>-3000</v>
      </c>
      <c r="I46" s="13">
        <v>0</v>
      </c>
      <c r="J46" s="16">
        <f t="shared" si="5"/>
        <v>-3000</v>
      </c>
    </row>
    <row r="47" spans="1:10" ht="18.75" customHeight="1">
      <c r="A47" s="11">
        <v>43467</v>
      </c>
      <c r="B47" s="12" t="s">
        <v>91</v>
      </c>
      <c r="C47" s="12" t="s">
        <v>92</v>
      </c>
      <c r="D47" s="12" t="s">
        <v>8</v>
      </c>
      <c r="E47" s="13">
        <v>505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 ht="18.75" customHeight="1">
      <c r="A48" s="11">
        <v>43467</v>
      </c>
      <c r="B48" s="12" t="s">
        <v>152</v>
      </c>
      <c r="C48" s="12" t="s">
        <v>49</v>
      </c>
      <c r="D48" s="12" t="s">
        <v>8</v>
      </c>
      <c r="E48" s="13">
        <v>860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</row>
    <row r="49" spans="1:10" ht="18.75" customHeight="1">
      <c r="A49" s="11">
        <v>43466</v>
      </c>
      <c r="B49" s="12" t="s">
        <v>128</v>
      </c>
      <c r="C49" s="12" t="s">
        <v>51</v>
      </c>
      <c r="D49" s="12" t="s">
        <v>8</v>
      </c>
      <c r="E49" s="13">
        <v>559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18.75" customHeight="1">
      <c r="A50" s="11">
        <v>43466</v>
      </c>
      <c r="B50" s="12" t="s">
        <v>151</v>
      </c>
      <c r="C50" s="12" t="s">
        <v>51</v>
      </c>
      <c r="D50" s="12" t="s">
        <v>8</v>
      </c>
      <c r="E50" s="13">
        <v>698.5</v>
      </c>
      <c r="F50" s="14">
        <v>694</v>
      </c>
      <c r="G50" s="13">
        <v>0</v>
      </c>
      <c r="H50" s="13">
        <f t="shared" ref="H50" si="9">(F50-E50)*C50</f>
        <v>-4500</v>
      </c>
      <c r="I50" s="15">
        <v>0</v>
      </c>
      <c r="J50" s="16">
        <f t="shared" ref="J50:J54" si="10">(H50+I50)</f>
        <v>-4500</v>
      </c>
    </row>
    <row r="51" spans="1:10" ht="18.75" customHeight="1">
      <c r="A51" s="11">
        <v>43466</v>
      </c>
      <c r="B51" s="12" t="s">
        <v>137</v>
      </c>
      <c r="C51" s="12" t="s">
        <v>138</v>
      </c>
      <c r="D51" s="12" t="s">
        <v>23</v>
      </c>
      <c r="E51" s="13">
        <v>922</v>
      </c>
      <c r="F51" s="14">
        <v>917</v>
      </c>
      <c r="G51" s="13">
        <v>0</v>
      </c>
      <c r="H51" s="13">
        <f t="shared" ref="H51:H53" si="11">(E51-F51)*C51</f>
        <v>2750</v>
      </c>
      <c r="I51" s="15">
        <v>0</v>
      </c>
      <c r="J51" s="15">
        <f t="shared" si="10"/>
        <v>2750</v>
      </c>
    </row>
    <row r="52" spans="1:10" ht="18.75" customHeight="1">
      <c r="A52" s="11">
        <v>43466</v>
      </c>
      <c r="B52" s="12" t="s">
        <v>97</v>
      </c>
      <c r="C52" s="12" t="s">
        <v>51</v>
      </c>
      <c r="D52" s="12" t="s">
        <v>23</v>
      </c>
      <c r="E52" s="13">
        <v>565</v>
      </c>
      <c r="F52" s="14">
        <v>563</v>
      </c>
      <c r="G52" s="13">
        <v>0</v>
      </c>
      <c r="H52" s="13">
        <f t="shared" si="11"/>
        <v>2000</v>
      </c>
      <c r="I52" s="15">
        <v>0</v>
      </c>
      <c r="J52" s="15">
        <f t="shared" si="10"/>
        <v>2000</v>
      </c>
    </row>
    <row r="53" spans="1:10" ht="18.75" customHeight="1">
      <c r="A53" s="11">
        <v>43466</v>
      </c>
      <c r="B53" s="12" t="s">
        <v>91</v>
      </c>
      <c r="C53" s="12" t="s">
        <v>92</v>
      </c>
      <c r="D53" s="12" t="s">
        <v>23</v>
      </c>
      <c r="E53" s="13">
        <v>500</v>
      </c>
      <c r="F53" s="14">
        <v>495</v>
      </c>
      <c r="G53" s="13">
        <v>0</v>
      </c>
      <c r="H53" s="13">
        <f t="shared" si="11"/>
        <v>7000</v>
      </c>
      <c r="I53" s="15">
        <v>0</v>
      </c>
      <c r="J53" s="15">
        <f t="shared" si="10"/>
        <v>7000</v>
      </c>
    </row>
    <row r="54" spans="1:10" ht="18.75" customHeight="1">
      <c r="A54" s="11">
        <v>43466</v>
      </c>
      <c r="B54" s="12" t="s">
        <v>149</v>
      </c>
      <c r="C54" s="12" t="s">
        <v>21</v>
      </c>
      <c r="D54" s="12" t="s">
        <v>23</v>
      </c>
      <c r="E54" s="12" t="s">
        <v>150</v>
      </c>
      <c r="F54" s="14">
        <v>1185</v>
      </c>
      <c r="G54" s="13">
        <v>0</v>
      </c>
      <c r="H54" s="13">
        <f>(E54-F54)*C54</f>
        <v>-2500</v>
      </c>
      <c r="I54" s="15">
        <v>0</v>
      </c>
      <c r="J54" s="16">
        <f t="shared" si="10"/>
        <v>-2500</v>
      </c>
    </row>
    <row r="55" spans="1:10" ht="18.75" customHeight="1">
      <c r="A55" s="30" t="s">
        <v>148</v>
      </c>
      <c r="B55" s="31"/>
      <c r="C55" s="31"/>
      <c r="D55" s="31"/>
      <c r="E55" s="31"/>
      <c r="F55" s="31"/>
      <c r="G55" s="31"/>
      <c r="H55" s="31"/>
      <c r="I55" s="31"/>
      <c r="J55" s="17">
        <f>SUM(J3:J54)</f>
        <v>132815</v>
      </c>
    </row>
    <row r="56" spans="1:10" ht="18.75" customHeight="1">
      <c r="A56" s="11">
        <v>43830</v>
      </c>
      <c r="B56" s="12" t="s">
        <v>91</v>
      </c>
      <c r="C56" s="12" t="s">
        <v>92</v>
      </c>
      <c r="D56" s="12" t="s">
        <v>23</v>
      </c>
      <c r="E56" s="13">
        <v>500</v>
      </c>
      <c r="F56" s="14">
        <v>0</v>
      </c>
      <c r="G56" s="13">
        <v>0</v>
      </c>
      <c r="H56" s="13">
        <v>0</v>
      </c>
      <c r="I56" s="15">
        <v>0</v>
      </c>
      <c r="J56" s="15">
        <v>0</v>
      </c>
    </row>
    <row r="57" spans="1:10">
      <c r="A57" s="11">
        <v>43830</v>
      </c>
      <c r="B57" s="12" t="s">
        <v>142</v>
      </c>
      <c r="C57" s="12" t="s">
        <v>143</v>
      </c>
      <c r="D57" s="12" t="s">
        <v>23</v>
      </c>
      <c r="E57" s="13">
        <v>154</v>
      </c>
      <c r="F57" s="14">
        <v>153.19999999999999</v>
      </c>
      <c r="G57" s="13">
        <v>0</v>
      </c>
      <c r="H57" s="13">
        <f>(E57-F57)*C57</f>
        <v>3600.0000000000509</v>
      </c>
      <c r="I57" s="15">
        <v>0</v>
      </c>
      <c r="J57" s="15">
        <f t="shared" ref="J57:J84" si="12">(H57+I57)</f>
        <v>3600.0000000000509</v>
      </c>
    </row>
    <row r="58" spans="1:10">
      <c r="A58" s="11">
        <v>43830</v>
      </c>
      <c r="B58" s="12" t="s">
        <v>136</v>
      </c>
      <c r="C58" s="12" t="s">
        <v>74</v>
      </c>
      <c r="D58" s="12" t="s">
        <v>8</v>
      </c>
      <c r="E58" s="13">
        <v>824</v>
      </c>
      <c r="F58" s="14">
        <v>815</v>
      </c>
      <c r="G58" s="13">
        <v>0</v>
      </c>
      <c r="H58" s="13">
        <f t="shared" ref="H58:H63" si="13">(F58-E58)*C58</f>
        <v>-5400</v>
      </c>
      <c r="I58" s="15">
        <v>0</v>
      </c>
      <c r="J58" s="16">
        <f t="shared" si="12"/>
        <v>-5400</v>
      </c>
    </row>
    <row r="59" spans="1:10">
      <c r="A59" s="11">
        <v>43830</v>
      </c>
      <c r="B59" s="12" t="s">
        <v>38</v>
      </c>
      <c r="C59" s="12" t="s">
        <v>37</v>
      </c>
      <c r="D59" s="12" t="s">
        <v>23</v>
      </c>
      <c r="E59" s="13">
        <v>103.5</v>
      </c>
      <c r="F59" s="14">
        <v>103</v>
      </c>
      <c r="G59" s="13">
        <v>0</v>
      </c>
      <c r="H59" s="13">
        <f>(E59-F59)*C59</f>
        <v>2000</v>
      </c>
      <c r="I59" s="15">
        <v>0</v>
      </c>
      <c r="J59" s="15">
        <f t="shared" si="12"/>
        <v>2000</v>
      </c>
    </row>
    <row r="60" spans="1:10">
      <c r="A60" s="11">
        <v>43830</v>
      </c>
      <c r="B60" s="12" t="s">
        <v>147</v>
      </c>
      <c r="C60" s="12" t="s">
        <v>62</v>
      </c>
      <c r="D60" s="12" t="s">
        <v>8</v>
      </c>
      <c r="E60" s="13">
        <v>628</v>
      </c>
      <c r="F60" s="14">
        <v>632</v>
      </c>
      <c r="G60" s="13">
        <v>0</v>
      </c>
      <c r="H60" s="13">
        <f t="shared" si="13"/>
        <v>3600</v>
      </c>
      <c r="I60" s="15">
        <v>0</v>
      </c>
      <c r="J60" s="15">
        <f t="shared" si="12"/>
        <v>3600</v>
      </c>
    </row>
    <row r="61" spans="1:10">
      <c r="A61" s="11">
        <v>43462</v>
      </c>
      <c r="B61" s="12" t="s">
        <v>98</v>
      </c>
      <c r="C61" s="12" t="s">
        <v>96</v>
      </c>
      <c r="D61" s="12" t="s">
        <v>8</v>
      </c>
      <c r="E61" s="13">
        <v>173.5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</row>
    <row r="62" spans="1:10">
      <c r="A62" s="11">
        <v>43462</v>
      </c>
      <c r="B62" s="12" t="s">
        <v>109</v>
      </c>
      <c r="C62" s="12" t="s">
        <v>110</v>
      </c>
      <c r="D62" s="12" t="s">
        <v>8</v>
      </c>
      <c r="E62" s="13">
        <v>181</v>
      </c>
      <c r="F62" s="14">
        <v>179</v>
      </c>
      <c r="G62" s="13">
        <v>0</v>
      </c>
      <c r="H62" s="13">
        <f t="shared" si="13"/>
        <v>-5000</v>
      </c>
      <c r="I62" s="15">
        <v>0</v>
      </c>
      <c r="J62" s="16">
        <f t="shared" si="12"/>
        <v>-5000</v>
      </c>
    </row>
    <row r="63" spans="1:10">
      <c r="A63" s="11">
        <v>43462</v>
      </c>
      <c r="B63" s="12" t="s">
        <v>50</v>
      </c>
      <c r="C63" s="12" t="s">
        <v>51</v>
      </c>
      <c r="D63" s="12" t="s">
        <v>8</v>
      </c>
      <c r="E63" s="13">
        <v>692</v>
      </c>
      <c r="F63" s="14">
        <v>695</v>
      </c>
      <c r="G63" s="13">
        <v>698</v>
      </c>
      <c r="H63" s="13">
        <f t="shared" si="13"/>
        <v>3000</v>
      </c>
      <c r="I63" s="15">
        <f>(G63-F63)*C63</f>
        <v>3000</v>
      </c>
      <c r="J63" s="15">
        <f t="shared" si="12"/>
        <v>6000</v>
      </c>
    </row>
    <row r="64" spans="1:10">
      <c r="A64" s="11">
        <v>43462</v>
      </c>
      <c r="B64" s="12" t="s">
        <v>97</v>
      </c>
      <c r="C64" s="12" t="s">
        <v>51</v>
      </c>
      <c r="D64" s="12" t="s">
        <v>8</v>
      </c>
      <c r="E64" s="13">
        <v>557.5</v>
      </c>
      <c r="F64" s="14">
        <v>560</v>
      </c>
      <c r="G64" s="13">
        <v>563</v>
      </c>
      <c r="H64" s="13">
        <f t="shared" ref="H64" si="14">(F64-E64)*C64</f>
        <v>2500</v>
      </c>
      <c r="I64" s="15">
        <f>(G64-F64)*C64</f>
        <v>3000</v>
      </c>
      <c r="J64" s="15">
        <f t="shared" si="12"/>
        <v>5500</v>
      </c>
    </row>
    <row r="65" spans="1:10">
      <c r="A65" s="11">
        <v>43462</v>
      </c>
      <c r="B65" s="12" t="s">
        <v>90</v>
      </c>
      <c r="C65" s="12" t="s">
        <v>30</v>
      </c>
      <c r="D65" s="12" t="s">
        <v>8</v>
      </c>
      <c r="E65" s="13">
        <v>359</v>
      </c>
      <c r="F65" s="14">
        <v>361</v>
      </c>
      <c r="G65" s="13">
        <v>363</v>
      </c>
      <c r="H65" s="13">
        <f t="shared" ref="H65" si="15">(F65-E65)*C65</f>
        <v>6000</v>
      </c>
      <c r="I65" s="15">
        <f>(G65-F65)*C65</f>
        <v>6000</v>
      </c>
      <c r="J65" s="15">
        <f t="shared" si="12"/>
        <v>12000</v>
      </c>
    </row>
    <row r="66" spans="1:10">
      <c r="A66" s="11">
        <v>43462</v>
      </c>
      <c r="B66" s="12" t="s">
        <v>146</v>
      </c>
      <c r="C66" s="12" t="s">
        <v>21</v>
      </c>
      <c r="D66" s="12" t="s">
        <v>8</v>
      </c>
      <c r="E66" s="13">
        <v>1260</v>
      </c>
      <c r="F66" s="14">
        <v>1248</v>
      </c>
      <c r="G66" s="13">
        <v>0</v>
      </c>
      <c r="H66" s="13">
        <f t="shared" ref="H66:H68" si="16">(F66-E66)*C66</f>
        <v>-6000</v>
      </c>
      <c r="I66" s="15">
        <v>0</v>
      </c>
      <c r="J66" s="16">
        <f t="shared" si="12"/>
        <v>-6000</v>
      </c>
    </row>
    <row r="67" spans="1:10">
      <c r="A67" s="11">
        <v>43460</v>
      </c>
      <c r="B67" s="12" t="s">
        <v>97</v>
      </c>
      <c r="C67" s="12" t="s">
        <v>51</v>
      </c>
      <c r="D67" s="12" t="s">
        <v>8</v>
      </c>
      <c r="E67" s="13">
        <v>561</v>
      </c>
      <c r="F67" s="14">
        <v>566</v>
      </c>
      <c r="G67" s="13">
        <v>0</v>
      </c>
      <c r="H67" s="13">
        <f t="shared" si="16"/>
        <v>5000</v>
      </c>
      <c r="I67" s="15">
        <v>0</v>
      </c>
      <c r="J67" s="15">
        <f t="shared" si="12"/>
        <v>5000</v>
      </c>
    </row>
    <row r="68" spans="1:10">
      <c r="A68" s="11">
        <v>43460</v>
      </c>
      <c r="B68" s="12" t="s">
        <v>85</v>
      </c>
      <c r="C68" s="12" t="s">
        <v>44</v>
      </c>
      <c r="D68" s="12" t="s">
        <v>8</v>
      </c>
      <c r="E68" s="13">
        <v>889</v>
      </c>
      <c r="F68" s="14">
        <v>895</v>
      </c>
      <c r="G68" s="13">
        <v>899</v>
      </c>
      <c r="H68" s="13">
        <f t="shared" si="16"/>
        <v>4500</v>
      </c>
      <c r="I68" s="15">
        <f>(G68-F68)*C68</f>
        <v>3000</v>
      </c>
      <c r="J68" s="15">
        <f t="shared" si="12"/>
        <v>7500</v>
      </c>
    </row>
    <row r="69" spans="1:10">
      <c r="A69" s="11">
        <v>43460</v>
      </c>
      <c r="B69" s="12" t="s">
        <v>43</v>
      </c>
      <c r="C69" s="12" t="s">
        <v>44</v>
      </c>
      <c r="D69" s="12" t="s">
        <v>8</v>
      </c>
      <c r="E69" s="13">
        <v>1120</v>
      </c>
      <c r="F69" s="14">
        <v>1128</v>
      </c>
      <c r="G69" s="13">
        <v>0</v>
      </c>
      <c r="H69" s="13">
        <f t="shared" ref="H69:H70" si="17">(F69-E69)*C69</f>
        <v>6000</v>
      </c>
      <c r="I69" s="15">
        <v>0</v>
      </c>
      <c r="J69" s="15">
        <f t="shared" si="12"/>
        <v>6000</v>
      </c>
    </row>
    <row r="70" spans="1:10">
      <c r="A70" s="11">
        <v>43460</v>
      </c>
      <c r="B70" s="12" t="s">
        <v>40</v>
      </c>
      <c r="C70" s="12" t="s">
        <v>96</v>
      </c>
      <c r="D70" s="12" t="s">
        <v>8</v>
      </c>
      <c r="E70" s="13">
        <v>740</v>
      </c>
      <c r="F70" s="14">
        <v>744</v>
      </c>
      <c r="G70" s="13">
        <v>748</v>
      </c>
      <c r="H70" s="13">
        <f t="shared" si="17"/>
        <v>6000</v>
      </c>
      <c r="I70" s="15">
        <f>(G70-F70)*C70</f>
        <v>6000</v>
      </c>
      <c r="J70" s="15">
        <f t="shared" si="12"/>
        <v>12000</v>
      </c>
    </row>
    <row r="71" spans="1:10">
      <c r="A71" s="11">
        <v>43460</v>
      </c>
      <c r="B71" s="12" t="s">
        <v>106</v>
      </c>
      <c r="C71" s="12" t="s">
        <v>107</v>
      </c>
      <c r="D71" s="12" t="s">
        <v>8</v>
      </c>
      <c r="E71" s="13">
        <v>446</v>
      </c>
      <c r="F71" s="14">
        <v>449</v>
      </c>
      <c r="G71" s="13">
        <v>452</v>
      </c>
      <c r="H71" s="13">
        <f t="shared" ref="H71" si="18">(F71-E71)*C71</f>
        <v>3900</v>
      </c>
      <c r="I71" s="15">
        <f>(G71-F71)*C71</f>
        <v>3900</v>
      </c>
      <c r="J71" s="15">
        <f t="shared" si="12"/>
        <v>7800</v>
      </c>
    </row>
    <row r="72" spans="1:10">
      <c r="A72" s="11">
        <v>43460</v>
      </c>
      <c r="B72" s="12" t="s">
        <v>145</v>
      </c>
      <c r="C72" s="12" t="s">
        <v>116</v>
      </c>
      <c r="D72" s="12" t="s">
        <v>23</v>
      </c>
      <c r="E72" s="13">
        <v>511</v>
      </c>
      <c r="F72" s="14">
        <v>507</v>
      </c>
      <c r="G72" s="13">
        <v>0</v>
      </c>
      <c r="H72" s="13">
        <f>(E72-F72)*C72</f>
        <v>3200</v>
      </c>
      <c r="I72" s="15">
        <v>0</v>
      </c>
      <c r="J72" s="15">
        <f t="shared" si="12"/>
        <v>3200</v>
      </c>
    </row>
    <row r="73" spans="1:10">
      <c r="A73" s="11">
        <v>43460</v>
      </c>
      <c r="B73" s="12" t="s">
        <v>135</v>
      </c>
      <c r="C73" s="12" t="s">
        <v>114</v>
      </c>
      <c r="D73" s="12" t="s">
        <v>23</v>
      </c>
      <c r="E73" s="13">
        <v>467.5</v>
      </c>
      <c r="F73" s="14">
        <v>470</v>
      </c>
      <c r="G73" s="13">
        <v>0</v>
      </c>
      <c r="H73" s="13">
        <f>(E73-F73)*C73</f>
        <v>-2750</v>
      </c>
      <c r="I73" s="15">
        <v>0</v>
      </c>
      <c r="J73" s="16">
        <f t="shared" si="12"/>
        <v>-2750</v>
      </c>
    </row>
    <row r="74" spans="1:10">
      <c r="A74" s="11">
        <v>43460</v>
      </c>
      <c r="B74" s="12" t="s">
        <v>98</v>
      </c>
      <c r="C74" s="12" t="s">
        <v>96</v>
      </c>
      <c r="D74" s="12" t="s">
        <v>23</v>
      </c>
      <c r="E74" s="13">
        <v>171</v>
      </c>
      <c r="F74" s="14">
        <v>169.5</v>
      </c>
      <c r="G74" s="13">
        <v>0</v>
      </c>
      <c r="H74" s="13">
        <f>(E74-F74)*C74</f>
        <v>2250</v>
      </c>
      <c r="I74" s="15">
        <v>0</v>
      </c>
      <c r="J74" s="15">
        <f t="shared" si="12"/>
        <v>2250</v>
      </c>
    </row>
    <row r="75" spans="1:10">
      <c r="A75" s="11">
        <v>43458</v>
      </c>
      <c r="B75" s="12" t="s">
        <v>144</v>
      </c>
      <c r="C75" s="12" t="s">
        <v>74</v>
      </c>
      <c r="D75" s="12" t="s">
        <v>8</v>
      </c>
      <c r="E75" s="13">
        <v>1205</v>
      </c>
      <c r="F75" s="14">
        <v>1210</v>
      </c>
      <c r="G75" s="13">
        <v>0</v>
      </c>
      <c r="H75" s="13">
        <f t="shared" ref="H75:H76" si="19">(F75-E75)*C75</f>
        <v>3000</v>
      </c>
      <c r="I75" s="15">
        <v>0</v>
      </c>
      <c r="J75" s="15">
        <f t="shared" si="12"/>
        <v>3000</v>
      </c>
    </row>
    <row r="76" spans="1:10">
      <c r="A76" s="11">
        <v>43458</v>
      </c>
      <c r="B76" s="12" t="s">
        <v>142</v>
      </c>
      <c r="C76" s="12" t="s">
        <v>143</v>
      </c>
      <c r="D76" s="12" t="s">
        <v>8</v>
      </c>
      <c r="E76" s="13">
        <v>153</v>
      </c>
      <c r="F76" s="14">
        <v>154</v>
      </c>
      <c r="G76" s="13">
        <v>154.5</v>
      </c>
      <c r="H76" s="13">
        <f t="shared" si="19"/>
        <v>4500</v>
      </c>
      <c r="I76" s="15">
        <f>(G76-F76)*C76</f>
        <v>2250</v>
      </c>
      <c r="J76" s="15">
        <f t="shared" si="12"/>
        <v>6750</v>
      </c>
    </row>
    <row r="77" spans="1:10">
      <c r="A77" s="11">
        <v>43458</v>
      </c>
      <c r="B77" s="12" t="s">
        <v>20</v>
      </c>
      <c r="C77" s="12" t="s">
        <v>21</v>
      </c>
      <c r="D77" s="12" t="s">
        <v>8</v>
      </c>
      <c r="E77" s="13">
        <v>1265</v>
      </c>
      <c r="F77" s="14">
        <v>1272</v>
      </c>
      <c r="G77" s="13">
        <v>0</v>
      </c>
      <c r="H77" s="13">
        <f t="shared" ref="H77:H78" si="20">(F77-E77)*C77</f>
        <v>3500</v>
      </c>
      <c r="I77" s="15">
        <v>0</v>
      </c>
      <c r="J77" s="15">
        <f t="shared" si="12"/>
        <v>3500</v>
      </c>
    </row>
    <row r="78" spans="1:10">
      <c r="A78" s="11">
        <v>43458</v>
      </c>
      <c r="B78" s="12" t="s">
        <v>105</v>
      </c>
      <c r="C78" s="12" t="s">
        <v>96</v>
      </c>
      <c r="D78" s="12" t="s">
        <v>8</v>
      </c>
      <c r="E78" s="13">
        <v>500</v>
      </c>
      <c r="F78" s="14">
        <v>496</v>
      </c>
      <c r="G78" s="13">
        <v>0</v>
      </c>
      <c r="H78" s="13">
        <f t="shared" si="20"/>
        <v>-6000</v>
      </c>
      <c r="I78" s="15">
        <v>0</v>
      </c>
      <c r="J78" s="16">
        <f t="shared" si="12"/>
        <v>-6000</v>
      </c>
    </row>
    <row r="79" spans="1:10">
      <c r="A79" s="11">
        <v>43458</v>
      </c>
      <c r="B79" s="12" t="s">
        <v>94</v>
      </c>
      <c r="C79" s="12" t="s">
        <v>44</v>
      </c>
      <c r="D79" s="12" t="s">
        <v>23</v>
      </c>
      <c r="E79" s="13">
        <v>700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</row>
    <row r="80" spans="1:10">
      <c r="A80" s="11">
        <v>43458</v>
      </c>
      <c r="B80" s="12" t="s">
        <v>35</v>
      </c>
      <c r="C80" s="12" t="s">
        <v>36</v>
      </c>
      <c r="D80" s="12" t="s">
        <v>23</v>
      </c>
      <c r="E80" s="13">
        <v>1468</v>
      </c>
      <c r="F80" s="14">
        <v>1458</v>
      </c>
      <c r="G80" s="13">
        <v>1448</v>
      </c>
      <c r="H80" s="13">
        <f>(E80-F80)*C80</f>
        <v>4000</v>
      </c>
      <c r="I80" s="15">
        <f>(F80-G80)*C80</f>
        <v>4000</v>
      </c>
      <c r="J80" s="15">
        <f t="shared" si="12"/>
        <v>8000</v>
      </c>
    </row>
    <row r="81" spans="1:10">
      <c r="A81" s="11">
        <v>43455</v>
      </c>
      <c r="B81" s="12" t="s">
        <v>52</v>
      </c>
      <c r="C81" s="12" t="s">
        <v>49</v>
      </c>
      <c r="D81" s="12" t="s">
        <v>23</v>
      </c>
      <c r="E81" s="13">
        <v>1355</v>
      </c>
      <c r="F81" s="14">
        <v>1348</v>
      </c>
      <c r="G81" s="13">
        <v>1340.05</v>
      </c>
      <c r="H81" s="13">
        <f>(E81-F81)*C81</f>
        <v>4900</v>
      </c>
      <c r="I81" s="15">
        <f>(F81-G81)*C81</f>
        <v>5565.0000000000318</v>
      </c>
      <c r="J81" s="15">
        <f t="shared" si="12"/>
        <v>10465.000000000033</v>
      </c>
    </row>
    <row r="82" spans="1:10">
      <c r="A82" s="11">
        <v>43455</v>
      </c>
      <c r="B82" s="12" t="s">
        <v>10</v>
      </c>
      <c r="C82" s="12" t="s">
        <v>11</v>
      </c>
      <c r="D82" s="12" t="s">
        <v>23</v>
      </c>
      <c r="E82" s="13">
        <v>378</v>
      </c>
      <c r="F82" s="14">
        <v>375</v>
      </c>
      <c r="G82" s="13">
        <v>0</v>
      </c>
      <c r="H82" s="13">
        <f>(E82-F82)*C82</f>
        <v>7800</v>
      </c>
      <c r="I82" s="15">
        <v>0</v>
      </c>
      <c r="J82" s="15">
        <f t="shared" si="12"/>
        <v>7800</v>
      </c>
    </row>
    <row r="83" spans="1:10">
      <c r="A83" s="11">
        <v>43455</v>
      </c>
      <c r="B83" s="12" t="s">
        <v>135</v>
      </c>
      <c r="C83" s="12" t="s">
        <v>114</v>
      </c>
      <c r="D83" s="12" t="s">
        <v>23</v>
      </c>
      <c r="E83" s="13">
        <v>482</v>
      </c>
      <c r="F83" s="14">
        <v>478</v>
      </c>
      <c r="G83" s="13">
        <v>474</v>
      </c>
      <c r="H83" s="13">
        <f>(E83-F83)*C83</f>
        <v>4400</v>
      </c>
      <c r="I83" s="15">
        <f>(F83-G83)*C83</f>
        <v>4400</v>
      </c>
      <c r="J83" s="15">
        <f t="shared" si="12"/>
        <v>8800</v>
      </c>
    </row>
    <row r="84" spans="1:10">
      <c r="A84" s="11">
        <v>43455</v>
      </c>
      <c r="B84" s="12" t="s">
        <v>136</v>
      </c>
      <c r="C84" s="12" t="s">
        <v>74</v>
      </c>
      <c r="D84" s="12" t="s">
        <v>23</v>
      </c>
      <c r="E84" s="13">
        <v>812</v>
      </c>
      <c r="F84" s="14">
        <v>808</v>
      </c>
      <c r="G84" s="13">
        <v>0</v>
      </c>
      <c r="H84" s="13">
        <f>(E84-F84)*C84</f>
        <v>2400</v>
      </c>
      <c r="I84" s="13">
        <v>0</v>
      </c>
      <c r="J84" s="15">
        <f t="shared" si="12"/>
        <v>2400</v>
      </c>
    </row>
    <row r="85" spans="1:10">
      <c r="A85" s="11">
        <v>43455</v>
      </c>
      <c r="B85" s="12" t="s">
        <v>132</v>
      </c>
      <c r="C85" s="12" t="s">
        <v>74</v>
      </c>
      <c r="D85" s="12" t="s">
        <v>8</v>
      </c>
      <c r="E85" s="13">
        <v>864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</row>
    <row r="86" spans="1:10">
      <c r="A86" s="11">
        <v>43455</v>
      </c>
      <c r="B86" s="12" t="s">
        <v>70</v>
      </c>
      <c r="C86" s="12" t="s">
        <v>51</v>
      </c>
      <c r="D86" s="12" t="s">
        <v>8</v>
      </c>
      <c r="E86" s="13">
        <v>696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</row>
    <row r="87" spans="1:10">
      <c r="A87" s="11">
        <v>43454</v>
      </c>
      <c r="B87" s="12" t="s">
        <v>141</v>
      </c>
      <c r="C87" s="12" t="s">
        <v>21</v>
      </c>
      <c r="D87" s="12" t="s">
        <v>8</v>
      </c>
      <c r="E87" s="13">
        <v>2265</v>
      </c>
      <c r="F87" s="14">
        <v>2280</v>
      </c>
      <c r="G87" s="13">
        <v>0</v>
      </c>
      <c r="H87" s="13">
        <f t="shared" ref="H87:H92" si="21">(F87-E87)*C87</f>
        <v>7500</v>
      </c>
      <c r="I87" s="15">
        <v>0</v>
      </c>
      <c r="J87" s="15">
        <f t="shared" ref="J87:J96" si="22">(H87+I87)</f>
        <v>7500</v>
      </c>
    </row>
    <row r="88" spans="1:10">
      <c r="A88" s="11">
        <v>43454</v>
      </c>
      <c r="B88" s="12" t="s">
        <v>140</v>
      </c>
      <c r="C88" s="12" t="s">
        <v>41</v>
      </c>
      <c r="D88" s="12" t="s">
        <v>8</v>
      </c>
      <c r="E88" s="13">
        <v>585</v>
      </c>
      <c r="F88" s="14">
        <v>587</v>
      </c>
      <c r="G88" s="13">
        <v>0</v>
      </c>
      <c r="H88" s="13">
        <f t="shared" si="21"/>
        <v>2400</v>
      </c>
      <c r="I88" s="15">
        <v>0</v>
      </c>
      <c r="J88" s="15">
        <f t="shared" si="22"/>
        <v>2400</v>
      </c>
    </row>
    <row r="89" spans="1:10">
      <c r="A89" s="11">
        <v>43454</v>
      </c>
      <c r="B89" s="12" t="s">
        <v>133</v>
      </c>
      <c r="C89" s="12" t="s">
        <v>41</v>
      </c>
      <c r="D89" s="12" t="s">
        <v>8</v>
      </c>
      <c r="E89" s="13">
        <v>718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</row>
    <row r="90" spans="1:10">
      <c r="A90" s="11">
        <v>43454</v>
      </c>
      <c r="B90" s="12" t="s">
        <v>139</v>
      </c>
      <c r="C90" s="12" t="s">
        <v>49</v>
      </c>
      <c r="D90" s="12" t="s">
        <v>8</v>
      </c>
      <c r="E90" s="13">
        <v>755</v>
      </c>
      <c r="F90" s="14">
        <v>748</v>
      </c>
      <c r="G90" s="13">
        <v>0</v>
      </c>
      <c r="H90" s="13">
        <f t="shared" si="21"/>
        <v>-4900</v>
      </c>
      <c r="I90" s="13">
        <v>0</v>
      </c>
      <c r="J90" s="16">
        <f t="shared" si="22"/>
        <v>-4900</v>
      </c>
    </row>
    <row r="91" spans="1:10">
      <c r="A91" s="11">
        <v>43454</v>
      </c>
      <c r="B91" s="12" t="s">
        <v>137</v>
      </c>
      <c r="C91" s="12" t="s">
        <v>138</v>
      </c>
      <c r="D91" s="12" t="s">
        <v>8</v>
      </c>
      <c r="E91" s="13">
        <v>948</v>
      </c>
      <c r="F91" s="14">
        <v>943</v>
      </c>
      <c r="G91" s="14">
        <v>0</v>
      </c>
      <c r="H91" s="13">
        <f t="shared" si="21"/>
        <v>-2750</v>
      </c>
      <c r="I91" s="14">
        <v>0</v>
      </c>
      <c r="J91" s="16">
        <f t="shared" si="22"/>
        <v>-2750</v>
      </c>
    </row>
    <row r="92" spans="1:10">
      <c r="A92" s="11">
        <v>43454</v>
      </c>
      <c r="B92" s="12" t="s">
        <v>86</v>
      </c>
      <c r="C92" s="12" t="s">
        <v>49</v>
      </c>
      <c r="D92" s="12" t="s">
        <v>8</v>
      </c>
      <c r="E92" s="13">
        <v>849</v>
      </c>
      <c r="F92" s="14">
        <v>853</v>
      </c>
      <c r="G92" s="14">
        <v>858</v>
      </c>
      <c r="H92" s="13">
        <f t="shared" si="21"/>
        <v>2800</v>
      </c>
      <c r="I92" s="15">
        <f>(G92-F92)*C92</f>
        <v>3500</v>
      </c>
      <c r="J92" s="15">
        <f t="shared" si="22"/>
        <v>6300</v>
      </c>
    </row>
    <row r="93" spans="1:10">
      <c r="A93" s="11">
        <v>43453</v>
      </c>
      <c r="B93" s="12" t="s">
        <v>48</v>
      </c>
      <c r="C93" s="12" t="s">
        <v>49</v>
      </c>
      <c r="D93" s="12" t="s">
        <v>8</v>
      </c>
      <c r="E93" s="13">
        <v>835</v>
      </c>
      <c r="F93" s="14">
        <v>828</v>
      </c>
      <c r="G93" s="13">
        <v>0</v>
      </c>
      <c r="H93" s="13">
        <f t="shared" ref="H93:H96" si="23">(F93-E93)*C93</f>
        <v>-4900</v>
      </c>
      <c r="I93" s="15">
        <v>0</v>
      </c>
      <c r="J93" s="16">
        <f t="shared" si="22"/>
        <v>-4900</v>
      </c>
    </row>
    <row r="94" spans="1:10">
      <c r="A94" s="11">
        <v>43453</v>
      </c>
      <c r="B94" s="12" t="s">
        <v>128</v>
      </c>
      <c r="C94" s="12" t="s">
        <v>51</v>
      </c>
      <c r="D94" s="12" t="s">
        <v>8</v>
      </c>
      <c r="E94" s="13">
        <v>573</v>
      </c>
      <c r="F94" s="14">
        <v>577</v>
      </c>
      <c r="G94" s="13">
        <v>0</v>
      </c>
      <c r="H94" s="13">
        <f t="shared" si="23"/>
        <v>4000</v>
      </c>
      <c r="I94" s="15">
        <v>0</v>
      </c>
      <c r="J94" s="15">
        <f t="shared" si="22"/>
        <v>4000</v>
      </c>
    </row>
    <row r="95" spans="1:10">
      <c r="A95" s="11">
        <v>43453</v>
      </c>
      <c r="B95" s="12" t="s">
        <v>119</v>
      </c>
      <c r="C95" s="12" t="s">
        <v>114</v>
      </c>
      <c r="D95" s="12" t="s">
        <v>8</v>
      </c>
      <c r="E95" s="13">
        <v>682</v>
      </c>
      <c r="F95" s="14">
        <v>678</v>
      </c>
      <c r="G95" s="13">
        <v>0</v>
      </c>
      <c r="H95" s="13">
        <f t="shared" si="23"/>
        <v>-4400</v>
      </c>
      <c r="I95" s="15">
        <v>0</v>
      </c>
      <c r="J95" s="16">
        <f t="shared" si="22"/>
        <v>-4400</v>
      </c>
    </row>
    <row r="96" spans="1:10">
      <c r="A96" s="11">
        <v>43453</v>
      </c>
      <c r="B96" s="12" t="s">
        <v>135</v>
      </c>
      <c r="C96" s="12" t="s">
        <v>114</v>
      </c>
      <c r="D96" s="12" t="s">
        <v>8</v>
      </c>
      <c r="E96" s="13">
        <v>480</v>
      </c>
      <c r="F96" s="14">
        <v>483</v>
      </c>
      <c r="G96" s="13">
        <v>486</v>
      </c>
      <c r="H96" s="13">
        <f t="shared" si="23"/>
        <v>3300</v>
      </c>
      <c r="I96" s="15">
        <f>(G96-F96)*C96</f>
        <v>3300</v>
      </c>
      <c r="J96" s="15">
        <f t="shared" si="22"/>
        <v>6600</v>
      </c>
    </row>
    <row r="97" spans="1:10">
      <c r="A97" s="11">
        <v>43452</v>
      </c>
      <c r="B97" s="12" t="s">
        <v>101</v>
      </c>
      <c r="C97" s="12" t="s">
        <v>117</v>
      </c>
      <c r="D97" s="12" t="s">
        <v>23</v>
      </c>
      <c r="E97" s="13">
        <v>529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</row>
    <row r="98" spans="1:10">
      <c r="A98" s="11">
        <v>43452</v>
      </c>
      <c r="B98" s="12" t="s">
        <v>85</v>
      </c>
      <c r="C98" s="12" t="s">
        <v>44</v>
      </c>
      <c r="D98" s="12" t="s">
        <v>23</v>
      </c>
      <c r="E98" s="13">
        <v>935</v>
      </c>
      <c r="F98" s="14">
        <v>935</v>
      </c>
      <c r="G98" s="13">
        <v>0</v>
      </c>
      <c r="H98" s="13">
        <v>0</v>
      </c>
      <c r="I98" s="13">
        <v>0</v>
      </c>
      <c r="J98" s="13">
        <v>0</v>
      </c>
    </row>
    <row r="99" spans="1:10">
      <c r="A99" s="11">
        <v>43452</v>
      </c>
      <c r="B99" s="12" t="s">
        <v>33</v>
      </c>
      <c r="C99" s="12" t="s">
        <v>34</v>
      </c>
      <c r="D99" s="12" t="s">
        <v>8</v>
      </c>
      <c r="E99" s="13">
        <v>318</v>
      </c>
      <c r="F99" s="14">
        <v>320</v>
      </c>
      <c r="G99" s="13">
        <v>0</v>
      </c>
      <c r="H99" s="13">
        <f t="shared" ref="H99:H100" si="24">(F99-E99)*C99</f>
        <v>3400</v>
      </c>
      <c r="I99" s="15">
        <v>0</v>
      </c>
      <c r="J99" s="15">
        <f t="shared" ref="J99:J111" si="25">(H99+I99)</f>
        <v>3400</v>
      </c>
    </row>
    <row r="100" spans="1:10">
      <c r="A100" s="11">
        <v>43452</v>
      </c>
      <c r="B100" s="12" t="s">
        <v>134</v>
      </c>
      <c r="C100" s="12" t="s">
        <v>36</v>
      </c>
      <c r="D100" s="12" t="s">
        <v>8</v>
      </c>
      <c r="E100" s="13">
        <v>1423</v>
      </c>
      <c r="F100" s="14">
        <v>1429</v>
      </c>
      <c r="G100" s="13">
        <v>0</v>
      </c>
      <c r="H100" s="13">
        <f t="shared" si="24"/>
        <v>2400</v>
      </c>
      <c r="I100" s="15">
        <v>0</v>
      </c>
      <c r="J100" s="15">
        <f t="shared" si="25"/>
        <v>2400</v>
      </c>
    </row>
    <row r="101" spans="1:10">
      <c r="A101" s="11">
        <v>43452</v>
      </c>
      <c r="B101" s="12" t="s">
        <v>50</v>
      </c>
      <c r="C101" s="12" t="s">
        <v>51</v>
      </c>
      <c r="D101" s="12" t="s">
        <v>23</v>
      </c>
      <c r="E101" s="13">
        <v>700</v>
      </c>
      <c r="F101" s="14">
        <v>697</v>
      </c>
      <c r="G101" s="13">
        <v>0</v>
      </c>
      <c r="H101" s="13">
        <f>(E101-F101)*C101</f>
        <v>3000</v>
      </c>
      <c r="I101" s="15">
        <v>0</v>
      </c>
      <c r="J101" s="15">
        <f t="shared" si="25"/>
        <v>3000</v>
      </c>
    </row>
    <row r="102" spans="1:10">
      <c r="A102" s="11">
        <v>43452</v>
      </c>
      <c r="B102" s="12" t="s">
        <v>133</v>
      </c>
      <c r="C102" s="12" t="s">
        <v>41</v>
      </c>
      <c r="D102" s="12" t="s">
        <v>23</v>
      </c>
      <c r="E102" s="13">
        <v>710</v>
      </c>
      <c r="F102" s="14">
        <v>706</v>
      </c>
      <c r="G102" s="13">
        <v>0</v>
      </c>
      <c r="H102" s="13">
        <f>(E102-F102)*C102</f>
        <v>4800</v>
      </c>
      <c r="I102" s="15">
        <v>0</v>
      </c>
      <c r="J102" s="15">
        <f t="shared" si="25"/>
        <v>4800</v>
      </c>
    </row>
    <row r="103" spans="1:10">
      <c r="A103" s="11">
        <v>43452</v>
      </c>
      <c r="B103" s="12" t="s">
        <v>94</v>
      </c>
      <c r="C103" s="12" t="s">
        <v>44</v>
      </c>
      <c r="D103" s="12" t="s">
        <v>23</v>
      </c>
      <c r="E103" s="13">
        <v>705</v>
      </c>
      <c r="F103" s="14">
        <v>710</v>
      </c>
      <c r="G103" s="13">
        <v>0</v>
      </c>
      <c r="H103" s="13">
        <f>(E103-F103)*C103</f>
        <v>-3750</v>
      </c>
      <c r="I103" s="15">
        <v>0</v>
      </c>
      <c r="J103" s="16">
        <f t="shared" si="25"/>
        <v>-3750</v>
      </c>
    </row>
    <row r="104" spans="1:10">
      <c r="A104" s="11">
        <v>43451</v>
      </c>
      <c r="B104" s="12" t="s">
        <v>10</v>
      </c>
      <c r="C104" s="12" t="s">
        <v>11</v>
      </c>
      <c r="D104" s="12" t="s">
        <v>8</v>
      </c>
      <c r="E104" s="13">
        <v>376</v>
      </c>
      <c r="F104" s="14">
        <v>378</v>
      </c>
      <c r="G104" s="13">
        <v>380</v>
      </c>
      <c r="H104" s="13">
        <f t="shared" ref="H104:H111" si="26">(F104-E104)*C104</f>
        <v>5200</v>
      </c>
      <c r="I104" s="15">
        <f>(G104-F104)*C104</f>
        <v>5200</v>
      </c>
      <c r="J104" s="15">
        <f t="shared" si="25"/>
        <v>10400</v>
      </c>
    </row>
    <row r="105" spans="1:10">
      <c r="A105" s="11">
        <v>43451</v>
      </c>
      <c r="B105" s="12" t="s">
        <v>101</v>
      </c>
      <c r="C105" s="12" t="s">
        <v>117</v>
      </c>
      <c r="D105" s="12" t="s">
        <v>8</v>
      </c>
      <c r="E105" s="13">
        <v>522</v>
      </c>
      <c r="F105" s="14">
        <v>525.4</v>
      </c>
      <c r="G105" s="13">
        <v>0</v>
      </c>
      <c r="H105" s="13">
        <f t="shared" si="26"/>
        <v>3607.399999999976</v>
      </c>
      <c r="I105" s="15">
        <v>0</v>
      </c>
      <c r="J105" s="15">
        <f t="shared" si="25"/>
        <v>3607.399999999976</v>
      </c>
    </row>
    <row r="106" spans="1:10">
      <c r="A106" s="11">
        <v>43451</v>
      </c>
      <c r="B106" s="12" t="s">
        <v>118</v>
      </c>
      <c r="C106" s="12" t="s">
        <v>116</v>
      </c>
      <c r="D106" s="12" t="s">
        <v>8</v>
      </c>
      <c r="E106" s="13">
        <v>545</v>
      </c>
      <c r="F106" s="14">
        <v>545</v>
      </c>
      <c r="G106" s="13">
        <v>0</v>
      </c>
      <c r="H106" s="13">
        <f t="shared" si="26"/>
        <v>0</v>
      </c>
      <c r="I106" s="15">
        <v>0</v>
      </c>
      <c r="J106" s="15">
        <f t="shared" si="25"/>
        <v>0</v>
      </c>
    </row>
    <row r="107" spans="1:10">
      <c r="A107" s="11">
        <v>43451</v>
      </c>
      <c r="B107" s="12" t="s">
        <v>119</v>
      </c>
      <c r="C107" s="12" t="s">
        <v>114</v>
      </c>
      <c r="D107" s="12" t="s">
        <v>8</v>
      </c>
      <c r="E107" s="13">
        <v>676</v>
      </c>
      <c r="F107" s="14">
        <v>680</v>
      </c>
      <c r="G107" s="13">
        <v>0</v>
      </c>
      <c r="H107" s="13">
        <f t="shared" si="26"/>
        <v>4400</v>
      </c>
      <c r="I107" s="15">
        <v>0</v>
      </c>
      <c r="J107" s="15">
        <f t="shared" si="25"/>
        <v>4400</v>
      </c>
    </row>
    <row r="108" spans="1:10">
      <c r="A108" s="11">
        <v>43451</v>
      </c>
      <c r="B108" s="12" t="s">
        <v>40</v>
      </c>
      <c r="C108" s="12" t="s">
        <v>96</v>
      </c>
      <c r="D108" s="12" t="s">
        <v>8</v>
      </c>
      <c r="E108" s="13">
        <v>673</v>
      </c>
      <c r="F108" s="14">
        <v>668</v>
      </c>
      <c r="G108" s="13">
        <v>0</v>
      </c>
      <c r="H108" s="13">
        <f t="shared" si="26"/>
        <v>-7500</v>
      </c>
      <c r="I108" s="15">
        <v>0</v>
      </c>
      <c r="J108" s="16">
        <f t="shared" si="25"/>
        <v>-7500</v>
      </c>
    </row>
    <row r="109" spans="1:10">
      <c r="A109" s="11">
        <v>43451</v>
      </c>
      <c r="B109" s="12" t="s">
        <v>52</v>
      </c>
      <c r="C109" s="12" t="s">
        <v>49</v>
      </c>
      <c r="D109" s="12" t="s">
        <v>8</v>
      </c>
      <c r="E109" s="13">
        <v>1277</v>
      </c>
      <c r="F109" s="14">
        <v>1285</v>
      </c>
      <c r="G109" s="13">
        <v>1295</v>
      </c>
      <c r="H109" s="13">
        <f t="shared" si="26"/>
        <v>5600</v>
      </c>
      <c r="I109" s="15">
        <f>(G109-F109)*C109</f>
        <v>7000</v>
      </c>
      <c r="J109" s="15">
        <f t="shared" si="25"/>
        <v>12600</v>
      </c>
    </row>
    <row r="110" spans="1:10">
      <c r="A110" s="11">
        <v>43451</v>
      </c>
      <c r="B110" s="12" t="s">
        <v>103</v>
      </c>
      <c r="C110" s="12" t="s">
        <v>21</v>
      </c>
      <c r="D110" s="12" t="s">
        <v>8</v>
      </c>
      <c r="E110" s="13">
        <v>815</v>
      </c>
      <c r="F110" s="14">
        <v>820</v>
      </c>
      <c r="G110" s="13">
        <v>825</v>
      </c>
      <c r="H110" s="13">
        <f t="shared" si="26"/>
        <v>2500</v>
      </c>
      <c r="I110" s="15">
        <f>(G110-F110)*C110</f>
        <v>2500</v>
      </c>
      <c r="J110" s="15">
        <f t="shared" si="25"/>
        <v>5000</v>
      </c>
    </row>
    <row r="111" spans="1:10">
      <c r="A111" s="11">
        <v>43451</v>
      </c>
      <c r="B111" s="12" t="s">
        <v>85</v>
      </c>
      <c r="C111" s="12" t="s">
        <v>44</v>
      </c>
      <c r="D111" s="12" t="s">
        <v>8</v>
      </c>
      <c r="E111" s="13">
        <v>937</v>
      </c>
      <c r="F111" s="14">
        <v>939</v>
      </c>
      <c r="G111" s="13">
        <v>0</v>
      </c>
      <c r="H111" s="13">
        <f t="shared" si="26"/>
        <v>1500</v>
      </c>
      <c r="I111" s="15">
        <v>0</v>
      </c>
      <c r="J111" s="15">
        <f t="shared" si="25"/>
        <v>1500</v>
      </c>
    </row>
    <row r="112" spans="1:10">
      <c r="A112" s="11">
        <v>43448</v>
      </c>
      <c r="B112" s="12" t="s">
        <v>132</v>
      </c>
      <c r="C112" s="12" t="s">
        <v>74</v>
      </c>
      <c r="D112" s="12" t="s">
        <v>8</v>
      </c>
      <c r="E112" s="13">
        <v>874</v>
      </c>
      <c r="F112" s="14">
        <v>864</v>
      </c>
      <c r="G112" s="13">
        <v>0</v>
      </c>
      <c r="H112" s="14">
        <f t="shared" ref="H112:H115" si="27">(F112-E112)*C112</f>
        <v>-6000</v>
      </c>
      <c r="I112" s="15">
        <v>0</v>
      </c>
      <c r="J112" s="16">
        <f t="shared" ref="J112:J115" si="28">(H112+I112)</f>
        <v>-6000</v>
      </c>
    </row>
    <row r="113" spans="1:10">
      <c r="A113" s="11">
        <v>43448</v>
      </c>
      <c r="B113" s="12" t="s">
        <v>131</v>
      </c>
      <c r="C113" s="12" t="s">
        <v>74</v>
      </c>
      <c r="D113" s="12" t="s">
        <v>8</v>
      </c>
      <c r="E113" s="13">
        <v>1205</v>
      </c>
      <c r="F113" s="14">
        <v>1185</v>
      </c>
      <c r="G113" s="13">
        <v>0</v>
      </c>
      <c r="H113" s="14">
        <f t="shared" si="27"/>
        <v>-12000</v>
      </c>
      <c r="I113" s="15">
        <v>0</v>
      </c>
      <c r="J113" s="16">
        <f t="shared" si="28"/>
        <v>-12000</v>
      </c>
    </row>
    <row r="114" spans="1:10">
      <c r="A114" s="11">
        <v>43448</v>
      </c>
      <c r="B114" s="12" t="s">
        <v>130</v>
      </c>
      <c r="C114" s="12" t="s">
        <v>36</v>
      </c>
      <c r="D114" s="12" t="s">
        <v>8</v>
      </c>
      <c r="E114" s="13">
        <v>1040</v>
      </c>
      <c r="F114" s="14">
        <v>1045</v>
      </c>
      <c r="G114" s="13">
        <v>0</v>
      </c>
      <c r="H114" s="14">
        <f t="shared" si="27"/>
        <v>2000</v>
      </c>
      <c r="I114" s="15">
        <v>0</v>
      </c>
      <c r="J114" s="15">
        <f t="shared" si="28"/>
        <v>2000</v>
      </c>
    </row>
    <row r="115" spans="1:10">
      <c r="A115" s="11">
        <v>43448</v>
      </c>
      <c r="B115" s="12" t="s">
        <v>33</v>
      </c>
      <c r="C115" s="12" t="s">
        <v>34</v>
      </c>
      <c r="D115" s="12" t="s">
        <v>8</v>
      </c>
      <c r="E115" s="12" t="s">
        <v>129</v>
      </c>
      <c r="F115" s="13">
        <v>320</v>
      </c>
      <c r="G115" s="14">
        <v>324</v>
      </c>
      <c r="H115" s="14">
        <f t="shared" si="27"/>
        <v>6800</v>
      </c>
      <c r="I115" s="15">
        <f>(F115-E115)*C115</f>
        <v>6800</v>
      </c>
      <c r="J115" s="15">
        <f t="shared" si="28"/>
        <v>13600</v>
      </c>
    </row>
    <row r="116" spans="1:10">
      <c r="A116" s="11">
        <v>43448</v>
      </c>
      <c r="B116" s="12" t="s">
        <v>50</v>
      </c>
      <c r="C116" s="12" t="s">
        <v>51</v>
      </c>
      <c r="D116" s="12" t="s">
        <v>8</v>
      </c>
      <c r="E116" s="13">
        <v>712</v>
      </c>
      <c r="F116" s="14">
        <v>716</v>
      </c>
      <c r="G116" s="13">
        <v>0</v>
      </c>
      <c r="H116" s="14">
        <f t="shared" ref="H116:H117" si="29">(F116-E116)*C116</f>
        <v>4000</v>
      </c>
      <c r="I116" s="15">
        <v>0</v>
      </c>
      <c r="J116" s="15">
        <f t="shared" ref="J116:J118" si="30">(H116+I116)</f>
        <v>4000</v>
      </c>
    </row>
    <row r="117" spans="1:10">
      <c r="A117" s="11">
        <v>43448</v>
      </c>
      <c r="B117" s="12" t="s">
        <v>128</v>
      </c>
      <c r="C117" s="12" t="s">
        <v>51</v>
      </c>
      <c r="D117" s="12" t="s">
        <v>8</v>
      </c>
      <c r="E117" s="13">
        <v>569</v>
      </c>
      <c r="F117" s="14">
        <v>572</v>
      </c>
      <c r="G117" s="13">
        <v>575</v>
      </c>
      <c r="H117" s="14">
        <f t="shared" si="29"/>
        <v>3000</v>
      </c>
      <c r="I117" s="15">
        <f>(F117-E117)*C117</f>
        <v>3000</v>
      </c>
      <c r="J117" s="15">
        <f t="shared" si="30"/>
        <v>6000</v>
      </c>
    </row>
    <row r="118" spans="1:10">
      <c r="A118" s="11">
        <v>43448</v>
      </c>
      <c r="B118" s="12" t="s">
        <v>127</v>
      </c>
      <c r="C118" s="12" t="s">
        <v>21</v>
      </c>
      <c r="D118" s="12" t="s">
        <v>8</v>
      </c>
      <c r="E118" s="13">
        <v>1015</v>
      </c>
      <c r="F118" s="14">
        <v>1022</v>
      </c>
      <c r="G118" s="13">
        <v>1030</v>
      </c>
      <c r="H118" s="14">
        <f t="shared" ref="H118" si="31">(F118-E118)*C118</f>
        <v>3500</v>
      </c>
      <c r="I118" s="15">
        <f>(F118-E118)*C118</f>
        <v>3500</v>
      </c>
      <c r="J118" s="15">
        <f t="shared" si="30"/>
        <v>7000</v>
      </c>
    </row>
    <row r="119" spans="1:10">
      <c r="A119" s="11">
        <v>43448</v>
      </c>
      <c r="B119" s="12" t="s">
        <v>97</v>
      </c>
      <c r="C119" s="12" t="s">
        <v>51</v>
      </c>
      <c r="D119" s="12" t="s">
        <v>8</v>
      </c>
      <c r="E119" s="13">
        <v>574</v>
      </c>
      <c r="F119" s="14">
        <v>577</v>
      </c>
      <c r="G119" s="13">
        <v>0</v>
      </c>
      <c r="H119" s="14">
        <f t="shared" ref="H119:H122" si="32">(F119-E119)*C119</f>
        <v>3000</v>
      </c>
      <c r="I119" s="15">
        <v>0</v>
      </c>
      <c r="J119" s="15">
        <f t="shared" ref="J119:J122" si="33">(H119+I119)</f>
        <v>3000</v>
      </c>
    </row>
    <row r="120" spans="1:10">
      <c r="A120" s="11">
        <v>43447</v>
      </c>
      <c r="B120" s="12" t="s">
        <v>126</v>
      </c>
      <c r="C120" s="12" t="s">
        <v>36</v>
      </c>
      <c r="D120" s="12" t="s">
        <v>8</v>
      </c>
      <c r="E120" s="13">
        <v>1423</v>
      </c>
      <c r="F120" s="14">
        <v>1433</v>
      </c>
      <c r="G120" s="13">
        <v>0</v>
      </c>
      <c r="H120" s="14">
        <f t="shared" si="32"/>
        <v>4000</v>
      </c>
      <c r="I120" s="15">
        <v>0</v>
      </c>
      <c r="J120" s="15">
        <f t="shared" si="33"/>
        <v>4000</v>
      </c>
    </row>
    <row r="121" spans="1:10">
      <c r="A121" s="11">
        <v>43447</v>
      </c>
      <c r="B121" s="12" t="s">
        <v>43</v>
      </c>
      <c r="C121" s="12" t="s">
        <v>44</v>
      </c>
      <c r="D121" s="12" t="s">
        <v>23</v>
      </c>
      <c r="E121" s="13">
        <v>1105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</row>
    <row r="122" spans="1:10">
      <c r="A122" s="11">
        <v>43447</v>
      </c>
      <c r="B122" s="12" t="s">
        <v>125</v>
      </c>
      <c r="C122" s="12" t="s">
        <v>96</v>
      </c>
      <c r="D122" s="12" t="s">
        <v>8</v>
      </c>
      <c r="E122" s="13">
        <v>220</v>
      </c>
      <c r="F122" s="14">
        <v>222</v>
      </c>
      <c r="G122" s="13">
        <v>224</v>
      </c>
      <c r="H122" s="14">
        <f t="shared" si="32"/>
        <v>3000</v>
      </c>
      <c r="I122" s="15">
        <f>(F122-E122)*C122</f>
        <v>3000</v>
      </c>
      <c r="J122" s="15">
        <f t="shared" si="33"/>
        <v>6000</v>
      </c>
    </row>
    <row r="123" spans="1:10">
      <c r="A123" s="11">
        <v>43447</v>
      </c>
      <c r="B123" s="12" t="s">
        <v>123</v>
      </c>
      <c r="C123" s="12" t="s">
        <v>124</v>
      </c>
      <c r="D123" s="12" t="s">
        <v>8</v>
      </c>
      <c r="E123" s="13">
        <v>104.5</v>
      </c>
      <c r="F123" s="14">
        <v>105.2</v>
      </c>
      <c r="G123" s="13">
        <v>106</v>
      </c>
      <c r="H123" s="14">
        <f t="shared" ref="H123" si="34">(F123-E123)*C123</f>
        <v>4200.0000000000173</v>
      </c>
      <c r="I123" s="15">
        <f>(F123-E123)*C123</f>
        <v>4200.0000000000173</v>
      </c>
      <c r="J123" s="15">
        <f t="shared" ref="J123" si="35">(H123+I123)</f>
        <v>8400.0000000000346</v>
      </c>
    </row>
    <row r="124" spans="1:10">
      <c r="A124" s="11">
        <v>43447</v>
      </c>
      <c r="B124" s="12" t="s">
        <v>86</v>
      </c>
      <c r="C124" s="12" t="s">
        <v>49</v>
      </c>
      <c r="D124" s="12" t="s">
        <v>8</v>
      </c>
      <c r="E124" s="13">
        <v>833</v>
      </c>
      <c r="F124" s="14">
        <v>837</v>
      </c>
      <c r="G124" s="13">
        <v>842</v>
      </c>
      <c r="H124" s="14">
        <f t="shared" ref="H124" si="36">(F124-E124)*C124</f>
        <v>2800</v>
      </c>
      <c r="I124" s="15">
        <f>(F124-E124)*C124</f>
        <v>2800</v>
      </c>
      <c r="J124" s="15">
        <f t="shared" ref="J124:J150" si="37">(H124+I124)</f>
        <v>5600</v>
      </c>
    </row>
    <row r="125" spans="1:10">
      <c r="A125" s="11">
        <v>43447</v>
      </c>
      <c r="B125" s="12" t="s">
        <v>122</v>
      </c>
      <c r="C125" s="12" t="s">
        <v>110</v>
      </c>
      <c r="D125" s="12" t="s">
        <v>8</v>
      </c>
      <c r="E125" s="13">
        <v>155</v>
      </c>
      <c r="F125" s="14">
        <v>156.4</v>
      </c>
      <c r="G125" s="13">
        <v>0</v>
      </c>
      <c r="H125" s="14">
        <f t="shared" ref="H125:H126" si="38">(F125-E125)*C125</f>
        <v>3500.0000000000141</v>
      </c>
      <c r="I125" s="15">
        <v>0</v>
      </c>
      <c r="J125" s="15">
        <f t="shared" si="37"/>
        <v>3500.0000000000141</v>
      </c>
    </row>
    <row r="126" spans="1:10">
      <c r="A126" s="11">
        <v>43447</v>
      </c>
      <c r="B126" s="12" t="s">
        <v>120</v>
      </c>
      <c r="C126" s="12" t="s">
        <v>121</v>
      </c>
      <c r="D126" s="12" t="s">
        <v>8</v>
      </c>
      <c r="E126" s="13">
        <v>67.3</v>
      </c>
      <c r="F126" s="14">
        <v>67.8</v>
      </c>
      <c r="G126" s="13">
        <v>68.5</v>
      </c>
      <c r="H126" s="14">
        <f t="shared" si="38"/>
        <v>3750</v>
      </c>
      <c r="I126" s="15">
        <f>(F126-E126)*C126</f>
        <v>3750</v>
      </c>
      <c r="J126" s="15">
        <f t="shared" si="37"/>
        <v>7500</v>
      </c>
    </row>
    <row r="127" spans="1:10">
      <c r="A127" s="11">
        <v>43446</v>
      </c>
      <c r="B127" s="12" t="s">
        <v>40</v>
      </c>
      <c r="C127" s="12" t="s">
        <v>96</v>
      </c>
      <c r="D127" s="12" t="s">
        <v>8</v>
      </c>
      <c r="E127" s="13">
        <v>771</v>
      </c>
      <c r="F127" s="14">
        <v>775</v>
      </c>
      <c r="G127" s="13">
        <v>779</v>
      </c>
      <c r="H127" s="14">
        <f t="shared" ref="H127:H135" si="39">(F127-E127)*C127</f>
        <v>6000</v>
      </c>
      <c r="I127" s="15">
        <f>(F127-E127)*C127</f>
        <v>6000</v>
      </c>
      <c r="J127" s="15">
        <f t="shared" si="37"/>
        <v>12000</v>
      </c>
    </row>
    <row r="128" spans="1:10">
      <c r="A128" s="11">
        <v>43446</v>
      </c>
      <c r="B128" s="12" t="s">
        <v>105</v>
      </c>
      <c r="C128" s="12" t="s">
        <v>96</v>
      </c>
      <c r="D128" s="12" t="s">
        <v>8</v>
      </c>
      <c r="E128" s="13">
        <v>474.5</v>
      </c>
      <c r="F128" s="14">
        <v>477</v>
      </c>
      <c r="G128" s="13">
        <v>480</v>
      </c>
      <c r="H128" s="14">
        <f t="shared" si="39"/>
        <v>3750</v>
      </c>
      <c r="I128" s="15">
        <f>(F128-E128)*C128</f>
        <v>3750</v>
      </c>
      <c r="J128" s="15">
        <f t="shared" si="37"/>
        <v>7500</v>
      </c>
    </row>
    <row r="129" spans="1:10">
      <c r="A129" s="11">
        <v>43446</v>
      </c>
      <c r="B129" s="12" t="s">
        <v>58</v>
      </c>
      <c r="C129" s="12" t="s">
        <v>59</v>
      </c>
      <c r="D129" s="12" t="s">
        <v>8</v>
      </c>
      <c r="E129" s="13">
        <v>3930</v>
      </c>
      <c r="F129" s="14">
        <v>3895</v>
      </c>
      <c r="G129" s="13">
        <v>0</v>
      </c>
      <c r="H129" s="14">
        <f t="shared" si="39"/>
        <v>-7000</v>
      </c>
      <c r="I129" s="15">
        <v>0</v>
      </c>
      <c r="J129" s="16">
        <f t="shared" si="37"/>
        <v>-7000</v>
      </c>
    </row>
    <row r="130" spans="1:10">
      <c r="A130" s="11">
        <v>43446</v>
      </c>
      <c r="B130" s="12" t="s">
        <v>115</v>
      </c>
      <c r="C130" s="12" t="s">
        <v>116</v>
      </c>
      <c r="D130" s="12" t="s">
        <v>8</v>
      </c>
      <c r="E130" s="13">
        <v>802</v>
      </c>
      <c r="F130" s="14">
        <v>807</v>
      </c>
      <c r="G130" s="13">
        <v>812</v>
      </c>
      <c r="H130" s="14">
        <f t="shared" si="39"/>
        <v>4000</v>
      </c>
      <c r="I130" s="15">
        <f>(F130-E130)*C130</f>
        <v>4000</v>
      </c>
      <c r="J130" s="15">
        <f t="shared" si="37"/>
        <v>8000</v>
      </c>
    </row>
    <row r="131" spans="1:10">
      <c r="A131" s="11">
        <v>43446</v>
      </c>
      <c r="B131" s="12" t="s">
        <v>48</v>
      </c>
      <c r="C131" s="12" t="s">
        <v>49</v>
      </c>
      <c r="D131" s="12" t="s">
        <v>8</v>
      </c>
      <c r="E131" s="13">
        <v>795</v>
      </c>
      <c r="F131" s="14">
        <v>800</v>
      </c>
      <c r="G131" s="13">
        <v>805</v>
      </c>
      <c r="H131" s="14">
        <f t="shared" si="39"/>
        <v>3500</v>
      </c>
      <c r="I131" s="15">
        <f>(F131-E131)*C131</f>
        <v>3500</v>
      </c>
      <c r="J131" s="15">
        <f t="shared" si="37"/>
        <v>7000</v>
      </c>
    </row>
    <row r="132" spans="1:10">
      <c r="A132" s="11">
        <v>43446</v>
      </c>
      <c r="B132" s="12" t="s">
        <v>113</v>
      </c>
      <c r="C132" s="12" t="s">
        <v>114</v>
      </c>
      <c r="D132" s="12" t="s">
        <v>8</v>
      </c>
      <c r="E132" s="13">
        <v>430</v>
      </c>
      <c r="F132" s="14">
        <v>433</v>
      </c>
      <c r="G132" s="13">
        <v>0</v>
      </c>
      <c r="H132" s="14">
        <f t="shared" si="39"/>
        <v>3300</v>
      </c>
      <c r="I132" s="15">
        <v>0</v>
      </c>
      <c r="J132" s="15">
        <f t="shared" si="37"/>
        <v>3300</v>
      </c>
    </row>
    <row r="133" spans="1:10">
      <c r="A133" s="11">
        <v>43446</v>
      </c>
      <c r="B133" s="12" t="s">
        <v>111</v>
      </c>
      <c r="C133" s="12" t="s">
        <v>112</v>
      </c>
      <c r="D133" s="12" t="s">
        <v>8</v>
      </c>
      <c r="E133" s="13">
        <v>80.5</v>
      </c>
      <c r="F133" s="14">
        <v>81.2</v>
      </c>
      <c r="G133" s="13">
        <v>82</v>
      </c>
      <c r="H133" s="14">
        <f t="shared" si="39"/>
        <v>3465.0000000000141</v>
      </c>
      <c r="I133" s="15">
        <f>(F133-E133)*C133</f>
        <v>3465.0000000000141</v>
      </c>
      <c r="J133" s="15">
        <f t="shared" si="37"/>
        <v>6930.0000000000282</v>
      </c>
    </row>
    <row r="134" spans="1:10">
      <c r="A134" s="11">
        <v>43446</v>
      </c>
      <c r="B134" s="12" t="s">
        <v>109</v>
      </c>
      <c r="C134" s="12" t="s">
        <v>110</v>
      </c>
      <c r="D134" s="12" t="s">
        <v>8</v>
      </c>
      <c r="E134" s="13">
        <v>174.5</v>
      </c>
      <c r="F134" s="14">
        <v>176</v>
      </c>
      <c r="G134" s="13">
        <v>178</v>
      </c>
      <c r="H134" s="14">
        <f t="shared" si="39"/>
        <v>3750</v>
      </c>
      <c r="I134" s="15">
        <f>(F134-E134)*C134</f>
        <v>3750</v>
      </c>
      <c r="J134" s="15">
        <f t="shared" si="37"/>
        <v>7500</v>
      </c>
    </row>
    <row r="135" spans="1:10">
      <c r="A135" s="11">
        <v>43445</v>
      </c>
      <c r="B135" s="12" t="s">
        <v>35</v>
      </c>
      <c r="C135" s="12" t="s">
        <v>36</v>
      </c>
      <c r="D135" s="12" t="s">
        <v>8</v>
      </c>
      <c r="E135" s="13">
        <v>1440</v>
      </c>
      <c r="F135" s="14">
        <v>1450</v>
      </c>
      <c r="G135" s="13">
        <v>1460</v>
      </c>
      <c r="H135" s="14">
        <f t="shared" si="39"/>
        <v>4000</v>
      </c>
      <c r="I135" s="15">
        <f>(F135-E135)*C135</f>
        <v>4000</v>
      </c>
      <c r="J135" s="15">
        <f t="shared" si="37"/>
        <v>8000</v>
      </c>
    </row>
    <row r="136" spans="1:10">
      <c r="A136" s="11">
        <v>43445</v>
      </c>
      <c r="B136" s="12" t="s">
        <v>103</v>
      </c>
      <c r="C136" s="12" t="s">
        <v>21</v>
      </c>
      <c r="D136" s="12" t="s">
        <v>23</v>
      </c>
      <c r="E136" s="13">
        <v>690</v>
      </c>
      <c r="F136" s="14">
        <v>685</v>
      </c>
      <c r="G136" s="13">
        <v>0</v>
      </c>
      <c r="H136" s="13">
        <f>(E136-F136)*C136</f>
        <v>2500</v>
      </c>
      <c r="I136" s="15">
        <v>0</v>
      </c>
      <c r="J136" s="15">
        <f t="shared" si="37"/>
        <v>2500</v>
      </c>
    </row>
    <row r="137" spans="1:10">
      <c r="A137" s="11">
        <v>43445</v>
      </c>
      <c r="B137" s="12" t="s">
        <v>40</v>
      </c>
      <c r="C137" s="12" t="s">
        <v>96</v>
      </c>
      <c r="D137" s="12" t="s">
        <v>8</v>
      </c>
      <c r="E137" s="13">
        <v>744</v>
      </c>
      <c r="F137" s="14">
        <v>748</v>
      </c>
      <c r="G137" s="13">
        <v>752</v>
      </c>
      <c r="H137" s="14">
        <f>(F137-E137)*C137</f>
        <v>6000</v>
      </c>
      <c r="I137" s="15">
        <f>(F137-E137)*C137</f>
        <v>6000</v>
      </c>
      <c r="J137" s="15">
        <f t="shared" si="37"/>
        <v>12000</v>
      </c>
    </row>
    <row r="138" spans="1:10">
      <c r="A138" s="11">
        <v>43445</v>
      </c>
      <c r="B138" s="12" t="s">
        <v>108</v>
      </c>
      <c r="C138" s="12" t="s">
        <v>49</v>
      </c>
      <c r="D138" s="12" t="s">
        <v>8</v>
      </c>
      <c r="E138" s="13">
        <v>950</v>
      </c>
      <c r="F138" s="14">
        <v>955</v>
      </c>
      <c r="G138" s="13">
        <v>960</v>
      </c>
      <c r="H138" s="14">
        <f>(F138-E138)*C138</f>
        <v>3500</v>
      </c>
      <c r="I138" s="15">
        <f>(F138-E138)*C138</f>
        <v>3500</v>
      </c>
      <c r="J138" s="15">
        <f t="shared" si="37"/>
        <v>7000</v>
      </c>
    </row>
    <row r="139" spans="1:10">
      <c r="A139" s="11">
        <v>43445</v>
      </c>
      <c r="B139" s="12" t="s">
        <v>106</v>
      </c>
      <c r="C139" s="12" t="s">
        <v>107</v>
      </c>
      <c r="D139" s="12" t="s">
        <v>8</v>
      </c>
      <c r="E139" s="13">
        <v>472</v>
      </c>
      <c r="F139" s="14">
        <v>467</v>
      </c>
      <c r="G139" s="13">
        <v>0</v>
      </c>
      <c r="H139" s="14">
        <f>(F139-E139)*C139</f>
        <v>-6500</v>
      </c>
      <c r="I139" s="15">
        <v>0</v>
      </c>
      <c r="J139" s="16">
        <f t="shared" si="37"/>
        <v>-6500</v>
      </c>
    </row>
    <row r="140" spans="1:10">
      <c r="A140" s="11">
        <v>43445</v>
      </c>
      <c r="B140" s="12" t="s">
        <v>105</v>
      </c>
      <c r="C140" s="12" t="s">
        <v>96</v>
      </c>
      <c r="D140" s="12" t="s">
        <v>23</v>
      </c>
      <c r="E140" s="13">
        <v>456</v>
      </c>
      <c r="F140" s="14">
        <v>0</v>
      </c>
      <c r="G140" s="13">
        <v>0</v>
      </c>
      <c r="H140" s="13">
        <v>0</v>
      </c>
      <c r="I140" s="15">
        <v>0</v>
      </c>
      <c r="J140" s="15">
        <v>0</v>
      </c>
    </row>
    <row r="141" spans="1:10">
      <c r="A141" s="11">
        <v>43445</v>
      </c>
      <c r="B141" s="12" t="s">
        <v>104</v>
      </c>
      <c r="C141" s="12" t="s">
        <v>59</v>
      </c>
      <c r="D141" s="12" t="s">
        <v>23</v>
      </c>
      <c r="E141" s="13">
        <v>3005</v>
      </c>
      <c r="F141" s="14">
        <v>2982</v>
      </c>
      <c r="G141" s="13">
        <v>0</v>
      </c>
      <c r="H141" s="13">
        <f>(E141-F141)*C141</f>
        <v>4600</v>
      </c>
      <c r="I141" s="15">
        <v>0</v>
      </c>
      <c r="J141" s="15">
        <f t="shared" si="37"/>
        <v>4600</v>
      </c>
    </row>
    <row r="142" spans="1:10">
      <c r="A142" s="11">
        <v>43444</v>
      </c>
      <c r="B142" s="12" t="s">
        <v>103</v>
      </c>
      <c r="C142" s="12" t="s">
        <v>21</v>
      </c>
      <c r="D142" s="12" t="s">
        <v>8</v>
      </c>
      <c r="E142" s="13">
        <v>717</v>
      </c>
      <c r="F142" s="14">
        <v>722</v>
      </c>
      <c r="G142" s="13">
        <v>0</v>
      </c>
      <c r="H142" s="14">
        <f>(F142-E142)*C142</f>
        <v>2500</v>
      </c>
      <c r="I142" s="15">
        <v>0</v>
      </c>
      <c r="J142" s="15">
        <f t="shared" si="37"/>
        <v>2500</v>
      </c>
    </row>
    <row r="143" spans="1:10">
      <c r="A143" s="11">
        <v>43444</v>
      </c>
      <c r="B143" s="12" t="s">
        <v>102</v>
      </c>
      <c r="C143" s="12" t="s">
        <v>88</v>
      </c>
      <c r="D143" s="12" t="s">
        <v>8</v>
      </c>
      <c r="E143" s="13">
        <v>3705</v>
      </c>
      <c r="F143" s="14">
        <v>0</v>
      </c>
      <c r="G143" s="13">
        <v>0</v>
      </c>
      <c r="H143" s="14">
        <v>0</v>
      </c>
      <c r="I143" s="14">
        <v>0</v>
      </c>
      <c r="J143" s="14">
        <v>0</v>
      </c>
    </row>
    <row r="144" spans="1:10">
      <c r="A144" s="11">
        <v>43444</v>
      </c>
      <c r="B144" s="12" t="s">
        <v>101</v>
      </c>
      <c r="C144" s="12" t="s">
        <v>51</v>
      </c>
      <c r="D144" s="12" t="s">
        <v>23</v>
      </c>
      <c r="E144" s="13">
        <v>503</v>
      </c>
      <c r="F144" s="14">
        <v>501.5</v>
      </c>
      <c r="G144" s="13">
        <v>0</v>
      </c>
      <c r="H144" s="13">
        <f>(E144-F144)*C144</f>
        <v>1500</v>
      </c>
      <c r="I144" s="15">
        <v>0</v>
      </c>
      <c r="J144" s="15">
        <f t="shared" si="37"/>
        <v>1500</v>
      </c>
    </row>
    <row r="145" spans="1:10">
      <c r="A145" s="11">
        <v>43444</v>
      </c>
      <c r="B145" s="12" t="s">
        <v>101</v>
      </c>
      <c r="C145" s="12" t="s">
        <v>51</v>
      </c>
      <c r="D145" s="12" t="s">
        <v>23</v>
      </c>
      <c r="E145" s="13">
        <v>506.5</v>
      </c>
      <c r="F145" s="14">
        <v>503</v>
      </c>
      <c r="G145" s="13">
        <v>0</v>
      </c>
      <c r="H145" s="13">
        <f>(E145-F145)*C145</f>
        <v>3500</v>
      </c>
      <c r="I145" s="15">
        <v>0</v>
      </c>
      <c r="J145" s="15">
        <f t="shared" si="37"/>
        <v>3500</v>
      </c>
    </row>
    <row r="146" spans="1:10">
      <c r="A146" s="11">
        <v>43444</v>
      </c>
      <c r="B146" s="12" t="s">
        <v>99</v>
      </c>
      <c r="C146" s="12" t="s">
        <v>100</v>
      </c>
      <c r="D146" s="12" t="s">
        <v>23</v>
      </c>
      <c r="E146" s="13">
        <v>10530</v>
      </c>
      <c r="F146" s="14">
        <v>10502</v>
      </c>
      <c r="G146" s="13">
        <v>0</v>
      </c>
      <c r="H146" s="13">
        <f>(E146-F146)*C146</f>
        <v>2100</v>
      </c>
      <c r="I146" s="15">
        <v>0</v>
      </c>
      <c r="J146" s="15">
        <f t="shared" si="37"/>
        <v>2100</v>
      </c>
    </row>
    <row r="147" spans="1:10">
      <c r="A147" s="11">
        <v>43444</v>
      </c>
      <c r="B147" s="12" t="s">
        <v>40</v>
      </c>
      <c r="C147" s="12" t="s">
        <v>21</v>
      </c>
      <c r="D147" s="12" t="s">
        <v>8</v>
      </c>
      <c r="E147" s="13">
        <v>750</v>
      </c>
      <c r="F147" s="14">
        <v>754</v>
      </c>
      <c r="G147" s="13">
        <v>758</v>
      </c>
      <c r="H147" s="14">
        <f>(F147-E147)*C147</f>
        <v>2000</v>
      </c>
      <c r="I147" s="15">
        <f>(F147-E147)*C147</f>
        <v>2000</v>
      </c>
      <c r="J147" s="15">
        <f t="shared" si="37"/>
        <v>4000</v>
      </c>
    </row>
    <row r="148" spans="1:10">
      <c r="A148" s="11">
        <v>43444</v>
      </c>
      <c r="B148" s="12" t="s">
        <v>98</v>
      </c>
      <c r="C148" s="12" t="s">
        <v>96</v>
      </c>
      <c r="D148" s="12" t="s">
        <v>8</v>
      </c>
      <c r="E148" s="13">
        <v>161</v>
      </c>
      <c r="F148" s="14">
        <v>159</v>
      </c>
      <c r="G148" s="13">
        <v>0</v>
      </c>
      <c r="H148" s="14">
        <f>(F148-E148)*C148</f>
        <v>-3000</v>
      </c>
      <c r="I148" s="15">
        <v>0</v>
      </c>
      <c r="J148" s="16">
        <f t="shared" si="37"/>
        <v>-3000</v>
      </c>
    </row>
    <row r="149" spans="1:10">
      <c r="A149" s="11">
        <v>43444</v>
      </c>
      <c r="B149" s="12" t="s">
        <v>97</v>
      </c>
      <c r="C149" s="12" t="s">
        <v>51</v>
      </c>
      <c r="D149" s="12" t="s">
        <v>23</v>
      </c>
      <c r="E149" s="13">
        <v>535</v>
      </c>
      <c r="F149" s="14">
        <v>542</v>
      </c>
      <c r="G149" s="13">
        <v>0</v>
      </c>
      <c r="H149" s="13">
        <f>(E149-F149)*C149</f>
        <v>-7000</v>
      </c>
      <c r="I149" s="15">
        <v>0</v>
      </c>
      <c r="J149" s="16">
        <f t="shared" si="37"/>
        <v>-7000</v>
      </c>
    </row>
    <row r="150" spans="1:10">
      <c r="A150" s="11">
        <v>43444</v>
      </c>
      <c r="B150" s="3" t="s">
        <v>82</v>
      </c>
      <c r="C150" s="12" t="s">
        <v>21</v>
      </c>
      <c r="D150" s="12" t="s">
        <v>23</v>
      </c>
      <c r="E150" s="13">
        <v>917</v>
      </c>
      <c r="F150" s="14">
        <v>914</v>
      </c>
      <c r="G150" s="13">
        <v>910</v>
      </c>
      <c r="H150" s="13">
        <f>(E150-F150)*C150</f>
        <v>1500</v>
      </c>
      <c r="I150" s="15">
        <f>(F150-G150)*C150</f>
        <v>2000</v>
      </c>
      <c r="J150" s="15">
        <f t="shared" si="37"/>
        <v>3500</v>
      </c>
    </row>
    <row r="151" spans="1:10">
      <c r="A151" s="11">
        <v>43441</v>
      </c>
      <c r="B151" s="12" t="s">
        <v>95</v>
      </c>
      <c r="C151" s="12" t="s">
        <v>96</v>
      </c>
      <c r="D151" s="12" t="s">
        <v>8</v>
      </c>
      <c r="E151" s="13">
        <v>513</v>
      </c>
      <c r="F151" s="14">
        <v>517</v>
      </c>
      <c r="G151" s="13">
        <v>0</v>
      </c>
      <c r="H151" s="14">
        <f>(F151-E151)*C151</f>
        <v>6000</v>
      </c>
      <c r="I151" s="15">
        <v>0</v>
      </c>
      <c r="J151" s="15">
        <f t="shared" ref="J151:J157" si="40">(H151+I151)</f>
        <v>6000</v>
      </c>
    </row>
    <row r="152" spans="1:10">
      <c r="A152" s="11">
        <v>43441</v>
      </c>
      <c r="B152" s="12" t="s">
        <v>94</v>
      </c>
      <c r="C152" s="12" t="s">
        <v>44</v>
      </c>
      <c r="D152" s="12" t="s">
        <v>8</v>
      </c>
      <c r="E152" s="13">
        <v>674</v>
      </c>
      <c r="F152" s="14">
        <v>668</v>
      </c>
      <c r="G152" s="13">
        <v>0</v>
      </c>
      <c r="H152" s="13">
        <f>(F152-E152)*C152</f>
        <v>-4500</v>
      </c>
      <c r="I152" s="15">
        <v>0</v>
      </c>
      <c r="J152" s="16">
        <f t="shared" si="40"/>
        <v>-4500</v>
      </c>
    </row>
    <row r="153" spans="1:10">
      <c r="A153" s="11">
        <v>43440</v>
      </c>
      <c r="B153" s="12" t="s">
        <v>40</v>
      </c>
      <c r="C153" s="12" t="s">
        <v>21</v>
      </c>
      <c r="D153" s="12" t="s">
        <v>8</v>
      </c>
      <c r="E153" s="13">
        <v>755</v>
      </c>
      <c r="F153" s="14">
        <v>758</v>
      </c>
      <c r="G153" s="13">
        <v>761</v>
      </c>
      <c r="H153" s="14">
        <f>(F153-E153)*C153</f>
        <v>1500</v>
      </c>
      <c r="I153" s="15">
        <f>(F153-E153)*C153</f>
        <v>1500</v>
      </c>
      <c r="J153" s="15">
        <f t="shared" si="40"/>
        <v>3000</v>
      </c>
    </row>
    <row r="154" spans="1:10">
      <c r="A154" s="11">
        <v>43440</v>
      </c>
      <c r="B154" s="12" t="s">
        <v>82</v>
      </c>
      <c r="C154" s="12" t="s">
        <v>49</v>
      </c>
      <c r="D154" s="12" t="s">
        <v>8</v>
      </c>
      <c r="E154" s="13">
        <v>928</v>
      </c>
      <c r="F154" s="14">
        <v>932</v>
      </c>
      <c r="G154" s="13">
        <v>936</v>
      </c>
      <c r="H154" s="14">
        <f>(F154-E154)*C154</f>
        <v>2800</v>
      </c>
      <c r="I154" s="15">
        <f>(F154-E154)*C154</f>
        <v>2800</v>
      </c>
      <c r="J154" s="15">
        <f t="shared" si="40"/>
        <v>5600</v>
      </c>
    </row>
    <row r="155" spans="1:10">
      <c r="A155" s="11">
        <v>43439</v>
      </c>
      <c r="B155" s="12" t="s">
        <v>58</v>
      </c>
      <c r="C155" s="12" t="s">
        <v>59</v>
      </c>
      <c r="D155" s="12" t="s">
        <v>23</v>
      </c>
      <c r="E155" s="13">
        <v>3980</v>
      </c>
      <c r="F155" s="14">
        <v>3990</v>
      </c>
      <c r="G155" s="13">
        <v>0</v>
      </c>
      <c r="H155" s="13">
        <f>(E155-F155)*C155</f>
        <v>-2000</v>
      </c>
      <c r="I155" s="15">
        <v>0</v>
      </c>
      <c r="J155" s="16">
        <f t="shared" si="40"/>
        <v>-2000</v>
      </c>
    </row>
    <row r="156" spans="1:10">
      <c r="A156" s="11">
        <v>43439</v>
      </c>
      <c r="B156" s="12" t="s">
        <v>93</v>
      </c>
      <c r="C156" s="12" t="s">
        <v>76</v>
      </c>
      <c r="D156" s="12" t="s">
        <v>23</v>
      </c>
      <c r="E156" s="13">
        <v>268</v>
      </c>
      <c r="F156" s="14">
        <v>269.5</v>
      </c>
      <c r="G156" s="13">
        <v>0</v>
      </c>
      <c r="H156" s="13">
        <f>(E156-F156)*C156</f>
        <v>-4800</v>
      </c>
      <c r="I156" s="15">
        <v>0</v>
      </c>
      <c r="J156" s="16">
        <f t="shared" si="40"/>
        <v>-4800</v>
      </c>
    </row>
    <row r="157" spans="1:10">
      <c r="A157" s="11">
        <v>43439</v>
      </c>
      <c r="B157" s="12" t="s">
        <v>91</v>
      </c>
      <c r="C157" s="12" t="s">
        <v>92</v>
      </c>
      <c r="D157" s="12" t="s">
        <v>23</v>
      </c>
      <c r="E157" s="13">
        <v>485</v>
      </c>
      <c r="F157" s="14">
        <v>482</v>
      </c>
      <c r="G157" s="13">
        <v>0</v>
      </c>
      <c r="H157" s="13">
        <f>(E157-F157)*C157</f>
        <v>4200</v>
      </c>
      <c r="I157" s="15">
        <v>0</v>
      </c>
      <c r="J157" s="15">
        <f t="shared" si="40"/>
        <v>4200</v>
      </c>
    </row>
    <row r="158" spans="1:10">
      <c r="A158" s="11">
        <v>43438</v>
      </c>
      <c r="B158" s="12" t="s">
        <v>33</v>
      </c>
      <c r="C158" s="12" t="s">
        <v>34</v>
      </c>
      <c r="D158" s="12" t="s">
        <v>23</v>
      </c>
      <c r="E158" s="13">
        <v>312</v>
      </c>
      <c r="F158" s="14">
        <v>0</v>
      </c>
      <c r="G158" s="13">
        <v>0</v>
      </c>
      <c r="H158" s="13">
        <v>0</v>
      </c>
      <c r="I158" s="15">
        <v>0</v>
      </c>
      <c r="J158" s="15">
        <v>0</v>
      </c>
    </row>
    <row r="159" spans="1:10">
      <c r="A159" s="11">
        <v>43438</v>
      </c>
      <c r="B159" s="12" t="s">
        <v>90</v>
      </c>
      <c r="C159" s="12" t="s">
        <v>30</v>
      </c>
      <c r="D159" s="12" t="s">
        <v>8</v>
      </c>
      <c r="E159" s="13">
        <v>330</v>
      </c>
      <c r="F159" s="14">
        <v>332</v>
      </c>
      <c r="G159" s="13">
        <v>334</v>
      </c>
      <c r="H159" s="14">
        <f>(F159-E159)*C159</f>
        <v>6000</v>
      </c>
      <c r="I159" s="15">
        <f>(F159-E159)*C159</f>
        <v>6000</v>
      </c>
      <c r="J159" s="15">
        <f>(H159+I159)</f>
        <v>12000</v>
      </c>
    </row>
    <row r="160" spans="1:10">
      <c r="A160" s="11">
        <v>43438</v>
      </c>
      <c r="B160" s="12" t="s">
        <v>89</v>
      </c>
      <c r="C160" s="12" t="s">
        <v>88</v>
      </c>
      <c r="D160" s="12" t="s">
        <v>8</v>
      </c>
      <c r="E160" s="13">
        <v>2003</v>
      </c>
      <c r="F160" s="14">
        <v>2013</v>
      </c>
      <c r="G160" s="13">
        <v>2023</v>
      </c>
      <c r="H160" s="14">
        <f>(F160-E160)*C160</f>
        <v>2500</v>
      </c>
      <c r="I160" s="15">
        <f>(F160-E160)*C160</f>
        <v>2500</v>
      </c>
      <c r="J160" s="15">
        <f>(H160+I160)</f>
        <v>5000</v>
      </c>
    </row>
    <row r="161" spans="1:10">
      <c r="A161" s="11">
        <v>43437</v>
      </c>
      <c r="B161" s="12" t="s">
        <v>85</v>
      </c>
      <c r="C161" s="12" t="s">
        <v>44</v>
      </c>
      <c r="D161" s="12" t="s">
        <v>8</v>
      </c>
      <c r="E161" s="13">
        <v>934</v>
      </c>
      <c r="F161" s="14">
        <v>938</v>
      </c>
      <c r="G161" s="13">
        <v>942</v>
      </c>
      <c r="H161" s="14">
        <f>(F161-E161)*C161</f>
        <v>3000</v>
      </c>
      <c r="I161" s="15">
        <f>(F161-E161)*C161</f>
        <v>3000</v>
      </c>
      <c r="J161" s="15">
        <f>(H161+I161)</f>
        <v>6000</v>
      </c>
    </row>
    <row r="162" spans="1:10">
      <c r="A162" s="11">
        <v>43437</v>
      </c>
      <c r="B162" s="12" t="s">
        <v>86</v>
      </c>
      <c r="C162" s="12" t="s">
        <v>49</v>
      </c>
      <c r="D162" s="12" t="s">
        <v>8</v>
      </c>
      <c r="E162" s="13">
        <v>887</v>
      </c>
      <c r="F162" s="14">
        <v>895</v>
      </c>
      <c r="G162" s="13">
        <v>903</v>
      </c>
      <c r="H162" s="14">
        <f>(F162-E162)*C162</f>
        <v>5600</v>
      </c>
      <c r="I162" s="15">
        <f>(F162-E162)*C162</f>
        <v>5600</v>
      </c>
      <c r="J162" s="15">
        <f>(H162+I162)</f>
        <v>11200</v>
      </c>
    </row>
    <row r="163" spans="1:10">
      <c r="A163" s="11">
        <v>43437</v>
      </c>
      <c r="B163" s="12" t="s">
        <v>87</v>
      </c>
      <c r="C163" s="12" t="s">
        <v>21</v>
      </c>
      <c r="D163" s="12" t="s">
        <v>8</v>
      </c>
      <c r="E163" s="13">
        <v>1045</v>
      </c>
      <c r="F163" s="14">
        <v>1044.8499999999999</v>
      </c>
      <c r="G163" s="13">
        <v>0</v>
      </c>
      <c r="H163" s="14">
        <f>(F163-E163)*C163</f>
        <v>-75.000000000045475</v>
      </c>
      <c r="I163" s="15">
        <v>0</v>
      </c>
      <c r="J163" s="16">
        <f>(H163+I163)</f>
        <v>-75.000000000045475</v>
      </c>
    </row>
    <row r="164" spans="1:10">
      <c r="A164" s="30" t="s">
        <v>84</v>
      </c>
      <c r="B164" s="31"/>
      <c r="C164" s="31"/>
      <c r="D164" s="31"/>
      <c r="E164" s="31"/>
      <c r="F164" s="31"/>
      <c r="G164" s="31"/>
      <c r="H164" s="31"/>
      <c r="I164" s="31"/>
      <c r="J164" s="4">
        <f>SUM(J56:J163)</f>
        <v>325877.40000000008</v>
      </c>
    </row>
    <row r="165" spans="1:10">
      <c r="A165" s="3" t="s">
        <v>72</v>
      </c>
      <c r="B165" s="3" t="s">
        <v>75</v>
      </c>
      <c r="C165" s="3" t="s">
        <v>76</v>
      </c>
      <c r="D165" s="10" t="s">
        <v>8</v>
      </c>
      <c r="E165" s="3" t="s">
        <v>77</v>
      </c>
      <c r="F165" s="2">
        <v>366.5</v>
      </c>
      <c r="G165" s="2">
        <v>368.5</v>
      </c>
      <c r="H165" s="2">
        <f>(F165-E165)*C165</f>
        <v>6400</v>
      </c>
      <c r="I165" s="2">
        <f>(G165-F165)*C165</f>
        <v>6400</v>
      </c>
      <c r="J165" s="8">
        <f t="shared" ref="J165:J174" si="41">(H165+I165)</f>
        <v>12800</v>
      </c>
    </row>
    <row r="166" spans="1:10">
      <c r="A166" s="3" t="s">
        <v>72</v>
      </c>
      <c r="B166" s="3" t="s">
        <v>73</v>
      </c>
      <c r="C166" s="3" t="s">
        <v>74</v>
      </c>
      <c r="D166" s="3" t="s">
        <v>23</v>
      </c>
      <c r="E166" s="2">
        <v>1760</v>
      </c>
      <c r="F166" s="2">
        <v>1750</v>
      </c>
      <c r="G166" s="2">
        <v>0</v>
      </c>
      <c r="H166" s="2">
        <f>(E166-F166)*C166</f>
        <v>6000</v>
      </c>
      <c r="I166" s="2">
        <v>0</v>
      </c>
      <c r="J166" s="8">
        <f t="shared" si="41"/>
        <v>6000</v>
      </c>
    </row>
    <row r="167" spans="1:10">
      <c r="A167" s="3" t="s">
        <v>53</v>
      </c>
      <c r="B167" s="3" t="s">
        <v>58</v>
      </c>
      <c r="C167" s="3" t="s">
        <v>59</v>
      </c>
      <c r="D167" s="3" t="s">
        <v>8</v>
      </c>
      <c r="E167" s="2">
        <v>4040</v>
      </c>
      <c r="F167" s="2">
        <v>4030</v>
      </c>
      <c r="G167" s="2">
        <v>0</v>
      </c>
      <c r="H167" s="2">
        <f>(F167-E167)*C167</f>
        <v>-2000</v>
      </c>
      <c r="I167" s="2">
        <v>0</v>
      </c>
      <c r="J167" s="9">
        <f t="shared" si="41"/>
        <v>-2000</v>
      </c>
    </row>
    <row r="168" spans="1:10">
      <c r="A168" s="3" t="s">
        <v>53</v>
      </c>
      <c r="B168" s="3" t="s">
        <v>56</v>
      </c>
      <c r="C168" s="3" t="s">
        <v>57</v>
      </c>
      <c r="D168" s="3" t="s">
        <v>8</v>
      </c>
      <c r="E168" s="2">
        <v>264</v>
      </c>
      <c r="F168" s="2">
        <v>266</v>
      </c>
      <c r="G168" s="2">
        <v>0</v>
      </c>
      <c r="H168" s="2">
        <f>(F168-E168)*C168</f>
        <v>5500</v>
      </c>
      <c r="I168" s="2">
        <v>0</v>
      </c>
      <c r="J168" s="8">
        <f t="shared" si="41"/>
        <v>5500</v>
      </c>
    </row>
    <row r="169" spans="1:10">
      <c r="A169" s="3" t="s">
        <v>53</v>
      </c>
      <c r="B169" s="3" t="s">
        <v>54</v>
      </c>
      <c r="C169" s="3" t="s">
        <v>55</v>
      </c>
      <c r="D169" s="3" t="s">
        <v>23</v>
      </c>
      <c r="E169" s="2">
        <v>95</v>
      </c>
      <c r="F169" s="2">
        <v>96.3</v>
      </c>
      <c r="G169" s="2">
        <v>0</v>
      </c>
      <c r="H169" s="2">
        <f>(E169-F169)*C169</f>
        <v>-3639.9999999999918</v>
      </c>
      <c r="I169" s="2">
        <v>0</v>
      </c>
      <c r="J169" s="9">
        <f t="shared" si="41"/>
        <v>-3639.9999999999918</v>
      </c>
    </row>
    <row r="170" spans="1:10">
      <c r="A170" s="3" t="s">
        <v>42</v>
      </c>
      <c r="B170" s="3" t="s">
        <v>43</v>
      </c>
      <c r="C170" s="3" t="s">
        <v>44</v>
      </c>
      <c r="D170" s="3" t="s">
        <v>8</v>
      </c>
      <c r="E170" s="2">
        <v>1102</v>
      </c>
      <c r="F170" s="2">
        <v>1115</v>
      </c>
      <c r="G170" s="2">
        <v>1128</v>
      </c>
      <c r="H170" s="2">
        <f>(F170-E170)*C170</f>
        <v>9750</v>
      </c>
      <c r="I170" s="2">
        <f>(G170-F170)*C170</f>
        <v>9750</v>
      </c>
      <c r="J170" s="8">
        <f>(H165+I165)</f>
        <v>12800</v>
      </c>
    </row>
    <row r="171" spans="1:10">
      <c r="A171" s="3" t="s">
        <v>39</v>
      </c>
      <c r="B171" s="3" t="s">
        <v>33</v>
      </c>
      <c r="C171" s="3" t="s">
        <v>34</v>
      </c>
      <c r="D171" s="3" t="s">
        <v>23</v>
      </c>
      <c r="E171" s="2">
        <v>328</v>
      </c>
      <c r="F171" s="2">
        <v>325</v>
      </c>
      <c r="G171" s="2">
        <v>0</v>
      </c>
      <c r="H171" s="2">
        <f>(E171-F171)*C171</f>
        <v>5100</v>
      </c>
      <c r="I171" s="2">
        <v>0</v>
      </c>
      <c r="J171" s="8">
        <f t="shared" si="41"/>
        <v>5100</v>
      </c>
    </row>
    <row r="172" spans="1:10">
      <c r="A172" s="3" t="s">
        <v>39</v>
      </c>
      <c r="B172" s="3" t="s">
        <v>40</v>
      </c>
      <c r="C172" s="3" t="s">
        <v>41</v>
      </c>
      <c r="D172" s="3" t="s">
        <v>23</v>
      </c>
      <c r="E172" s="2">
        <v>760</v>
      </c>
      <c r="F172" s="2">
        <v>755</v>
      </c>
      <c r="G172" s="2">
        <v>0</v>
      </c>
      <c r="H172" s="2">
        <f>(E172-F172)*C172</f>
        <v>6000</v>
      </c>
      <c r="I172" s="2">
        <v>0</v>
      </c>
      <c r="J172" s="8">
        <f t="shared" si="41"/>
        <v>6000</v>
      </c>
    </row>
    <row r="173" spans="1:10">
      <c r="A173" s="3" t="s">
        <v>19</v>
      </c>
      <c r="B173" s="3" t="s">
        <v>20</v>
      </c>
      <c r="C173" s="3" t="s">
        <v>21</v>
      </c>
      <c r="D173" s="3" t="s">
        <v>8</v>
      </c>
      <c r="E173" s="2">
        <v>1235</v>
      </c>
      <c r="F173" s="2">
        <v>1245</v>
      </c>
      <c r="G173" s="2">
        <v>1255</v>
      </c>
      <c r="H173" s="2">
        <f>(F173-E173)*C173</f>
        <v>5000</v>
      </c>
      <c r="I173" s="2">
        <f>(G173-F173)*C173</f>
        <v>5000</v>
      </c>
      <c r="J173" s="8">
        <f t="shared" si="41"/>
        <v>10000</v>
      </c>
    </row>
    <row r="174" spans="1:10">
      <c r="A174" s="3" t="s">
        <v>19</v>
      </c>
      <c r="B174" s="3" t="s">
        <v>22</v>
      </c>
      <c r="C174" s="3" t="s">
        <v>21</v>
      </c>
      <c r="D174" s="3" t="s">
        <v>23</v>
      </c>
      <c r="E174" s="2">
        <v>700</v>
      </c>
      <c r="F174" s="2">
        <v>704</v>
      </c>
      <c r="G174" s="2">
        <v>0</v>
      </c>
      <c r="H174" s="2">
        <f>(E182-F182)*C182</f>
        <v>10400</v>
      </c>
      <c r="I174" s="2">
        <v>0</v>
      </c>
      <c r="J174" s="8">
        <f t="shared" si="41"/>
        <v>10400</v>
      </c>
    </row>
    <row r="175" spans="1:10">
      <c r="A175" s="3" t="s">
        <v>81</v>
      </c>
      <c r="B175" s="3" t="s">
        <v>50</v>
      </c>
      <c r="C175" s="3" t="s">
        <v>51</v>
      </c>
      <c r="D175" s="3" t="s">
        <v>23</v>
      </c>
      <c r="E175" s="2">
        <v>664</v>
      </c>
      <c r="F175" s="2">
        <v>664</v>
      </c>
      <c r="G175" s="2">
        <v>0</v>
      </c>
      <c r="H175" s="2">
        <v>0</v>
      </c>
      <c r="I175" s="2">
        <v>0</v>
      </c>
      <c r="J175" s="8">
        <v>0</v>
      </c>
    </row>
    <row r="176" spans="1:10">
      <c r="A176" s="3" t="s">
        <v>81</v>
      </c>
      <c r="B176" s="3" t="s">
        <v>82</v>
      </c>
      <c r="C176" s="3" t="s">
        <v>21</v>
      </c>
      <c r="D176" s="3" t="s">
        <v>23</v>
      </c>
      <c r="E176" s="2">
        <v>909</v>
      </c>
      <c r="F176" s="2">
        <v>915</v>
      </c>
      <c r="G176" s="2">
        <v>0</v>
      </c>
      <c r="H176" s="2">
        <f>(E176-F176)*C176</f>
        <v>-3000</v>
      </c>
      <c r="I176" s="2">
        <v>0</v>
      </c>
      <c r="J176" s="9">
        <f>(H176+I176)</f>
        <v>-3000</v>
      </c>
    </row>
    <row r="177" spans="1:10">
      <c r="A177" s="3" t="s">
        <v>78</v>
      </c>
      <c r="B177" s="3" t="s">
        <v>79</v>
      </c>
      <c r="C177" s="3" t="s">
        <v>80</v>
      </c>
      <c r="D177" s="3" t="s">
        <v>23</v>
      </c>
      <c r="E177" s="2">
        <v>314</v>
      </c>
      <c r="F177" s="2">
        <v>0</v>
      </c>
      <c r="G177" s="2">
        <v>0</v>
      </c>
      <c r="H177" s="2">
        <v>0</v>
      </c>
      <c r="I177" s="2">
        <v>0</v>
      </c>
      <c r="J177" s="8">
        <v>0</v>
      </c>
    </row>
    <row r="178" spans="1:10">
      <c r="A178" s="3" t="s">
        <v>78</v>
      </c>
      <c r="B178" s="3" t="s">
        <v>50</v>
      </c>
      <c r="C178" s="3" t="s">
        <v>51</v>
      </c>
      <c r="D178" s="3" t="s">
        <v>23</v>
      </c>
      <c r="E178" s="2">
        <v>670</v>
      </c>
      <c r="F178" s="2">
        <v>0</v>
      </c>
      <c r="G178" s="2">
        <v>0</v>
      </c>
      <c r="H178" s="2">
        <v>0</v>
      </c>
      <c r="I178" s="2">
        <v>0</v>
      </c>
      <c r="J178" s="8">
        <v>0</v>
      </c>
    </row>
    <row r="179" spans="1:10">
      <c r="A179" s="3" t="s">
        <v>69</v>
      </c>
      <c r="B179" s="3" t="s">
        <v>70</v>
      </c>
      <c r="C179" s="3" t="s">
        <v>51</v>
      </c>
      <c r="D179" s="3" t="s">
        <v>71</v>
      </c>
      <c r="E179" s="2">
        <v>630</v>
      </c>
      <c r="F179" s="2">
        <v>637</v>
      </c>
      <c r="G179" s="2">
        <v>0</v>
      </c>
      <c r="H179" s="2">
        <f>(E179-F179)*C179</f>
        <v>-7000</v>
      </c>
      <c r="I179" s="2">
        <v>0</v>
      </c>
      <c r="J179" s="9">
        <f>(H179+I179)</f>
        <v>-7000</v>
      </c>
    </row>
    <row r="180" spans="1:10">
      <c r="A180" s="3" t="s">
        <v>65</v>
      </c>
      <c r="B180" s="3" t="s">
        <v>68</v>
      </c>
      <c r="C180" s="3" t="s">
        <v>59</v>
      </c>
      <c r="D180" s="3" t="s">
        <v>63</v>
      </c>
      <c r="E180" s="2">
        <v>4010</v>
      </c>
      <c r="F180" s="2">
        <v>4030</v>
      </c>
      <c r="G180" s="2">
        <v>4040</v>
      </c>
      <c r="H180" s="2">
        <f t="shared" ref="H180:H191" si="42">(F180-E180)*C180</f>
        <v>4000</v>
      </c>
      <c r="I180" s="2">
        <f>(G180-F180)*C180</f>
        <v>2000</v>
      </c>
      <c r="J180" s="8">
        <f t="shared" ref="J180" si="43">(H180+I180)</f>
        <v>6000</v>
      </c>
    </row>
    <row r="181" spans="1:10">
      <c r="A181" s="3" t="s">
        <v>65</v>
      </c>
      <c r="B181" s="3" t="s">
        <v>66</v>
      </c>
      <c r="C181" s="3" t="s">
        <v>67</v>
      </c>
      <c r="D181" s="3" t="s">
        <v>63</v>
      </c>
      <c r="E181" s="2">
        <v>338</v>
      </c>
      <c r="F181" s="2">
        <v>336</v>
      </c>
      <c r="G181" s="2">
        <v>0</v>
      </c>
      <c r="H181" s="2">
        <f t="shared" si="42"/>
        <v>-7000</v>
      </c>
      <c r="I181" s="2">
        <v>0</v>
      </c>
      <c r="J181" s="9">
        <f>(H181+I181)</f>
        <v>-7000</v>
      </c>
    </row>
    <row r="182" spans="1:10">
      <c r="A182" s="3" t="s">
        <v>13</v>
      </c>
      <c r="B182" s="3" t="s">
        <v>10</v>
      </c>
      <c r="C182" s="3" t="s">
        <v>11</v>
      </c>
      <c r="D182" s="3" t="s">
        <v>8</v>
      </c>
      <c r="E182" s="2">
        <v>351</v>
      </c>
      <c r="F182" s="2">
        <v>347</v>
      </c>
      <c r="G182" s="2">
        <v>0</v>
      </c>
      <c r="H182" s="2">
        <f t="shared" si="42"/>
        <v>-10400</v>
      </c>
      <c r="I182" s="2">
        <v>0</v>
      </c>
      <c r="J182" s="9">
        <f>(H182+I182)</f>
        <v>-10400</v>
      </c>
    </row>
    <row r="183" spans="1:10">
      <c r="A183" s="3" t="s">
        <v>13</v>
      </c>
      <c r="B183" s="3" t="s">
        <v>14</v>
      </c>
      <c r="C183" s="3" t="s">
        <v>15</v>
      </c>
      <c r="D183" s="3" t="s">
        <v>8</v>
      </c>
      <c r="E183" s="2">
        <v>395</v>
      </c>
      <c r="F183" s="2">
        <v>390</v>
      </c>
      <c r="G183" s="2">
        <v>0</v>
      </c>
      <c r="H183" s="2">
        <f t="shared" si="42"/>
        <v>-6250</v>
      </c>
      <c r="I183" s="2">
        <v>0</v>
      </c>
      <c r="J183" s="9">
        <f>(H183+I183)</f>
        <v>-6250</v>
      </c>
    </row>
    <row r="184" spans="1:10">
      <c r="A184" s="3" t="s">
        <v>16</v>
      </c>
      <c r="B184" s="3" t="s">
        <v>64</v>
      </c>
      <c r="C184" s="3" t="s">
        <v>44</v>
      </c>
      <c r="D184" s="3" t="s">
        <v>63</v>
      </c>
      <c r="E184" s="2">
        <v>913</v>
      </c>
      <c r="F184" s="2">
        <v>920</v>
      </c>
      <c r="G184" s="2">
        <v>0</v>
      </c>
      <c r="H184" s="2">
        <f t="shared" si="42"/>
        <v>5250</v>
      </c>
      <c r="I184" s="2">
        <v>0</v>
      </c>
      <c r="J184" s="8">
        <f t="shared" ref="J184:J198" si="44">(H184+I184)</f>
        <v>5250</v>
      </c>
    </row>
    <row r="185" spans="1:10">
      <c r="A185" s="3" t="s">
        <v>16</v>
      </c>
      <c r="B185" s="3" t="s">
        <v>147</v>
      </c>
      <c r="C185" s="3" t="s">
        <v>62</v>
      </c>
      <c r="D185" s="3" t="s">
        <v>63</v>
      </c>
      <c r="E185" s="2">
        <v>632</v>
      </c>
      <c r="F185" s="2">
        <v>630</v>
      </c>
      <c r="G185" s="2">
        <v>0</v>
      </c>
      <c r="H185" s="2">
        <f t="shared" si="42"/>
        <v>-1800</v>
      </c>
      <c r="I185" s="2">
        <v>0</v>
      </c>
      <c r="J185" s="9">
        <f t="shared" si="44"/>
        <v>-1800</v>
      </c>
    </row>
    <row r="186" spans="1:10">
      <c r="A186" s="3" t="s">
        <v>17</v>
      </c>
      <c r="B186" s="3" t="s">
        <v>61</v>
      </c>
      <c r="C186" s="3" t="s">
        <v>37</v>
      </c>
      <c r="D186" s="3" t="s">
        <v>8</v>
      </c>
      <c r="E186" s="2">
        <v>111.5</v>
      </c>
      <c r="F186" s="2">
        <v>112.5</v>
      </c>
      <c r="G186" s="2">
        <v>113.5</v>
      </c>
      <c r="H186" s="2">
        <f t="shared" si="42"/>
        <v>4000</v>
      </c>
      <c r="I186" s="2">
        <f>(G186-F186)*C186</f>
        <v>4000</v>
      </c>
      <c r="J186" s="8">
        <f t="shared" si="44"/>
        <v>8000</v>
      </c>
    </row>
    <row r="187" spans="1:10">
      <c r="A187" s="3" t="s">
        <v>17</v>
      </c>
      <c r="B187" s="3" t="s">
        <v>60</v>
      </c>
      <c r="C187" s="3" t="s">
        <v>21</v>
      </c>
      <c r="D187" s="3" t="s">
        <v>8</v>
      </c>
      <c r="E187" s="2">
        <v>939</v>
      </c>
      <c r="F187" s="2">
        <v>944</v>
      </c>
      <c r="G187" s="2">
        <v>949</v>
      </c>
      <c r="H187" s="2">
        <f t="shared" si="42"/>
        <v>2500</v>
      </c>
      <c r="I187" s="2">
        <f>(G187-F187)*C187</f>
        <v>2500</v>
      </c>
      <c r="J187" s="8">
        <f t="shared" si="44"/>
        <v>5000</v>
      </c>
    </row>
    <row r="188" spans="1:10">
      <c r="A188" s="3" t="s">
        <v>18</v>
      </c>
      <c r="B188" s="3" t="s">
        <v>52</v>
      </c>
      <c r="C188" s="3" t="s">
        <v>49</v>
      </c>
      <c r="D188" s="3" t="s">
        <v>8</v>
      </c>
      <c r="E188" s="2">
        <v>1298</v>
      </c>
      <c r="F188" s="2">
        <v>1308</v>
      </c>
      <c r="G188" s="2">
        <v>0</v>
      </c>
      <c r="H188" s="2">
        <f t="shared" si="42"/>
        <v>7000</v>
      </c>
      <c r="I188" s="2">
        <v>0</v>
      </c>
      <c r="J188" s="8">
        <f t="shared" si="44"/>
        <v>7000</v>
      </c>
    </row>
    <row r="189" spans="1:10">
      <c r="A189" s="3" t="s">
        <v>18</v>
      </c>
      <c r="B189" s="3" t="s">
        <v>50</v>
      </c>
      <c r="C189" s="3" t="s">
        <v>51</v>
      </c>
      <c r="D189" s="3" t="s">
        <v>8</v>
      </c>
      <c r="E189" s="2">
        <v>660</v>
      </c>
      <c r="F189" s="2">
        <v>665</v>
      </c>
      <c r="G189" s="2">
        <v>670</v>
      </c>
      <c r="H189" s="2">
        <f t="shared" si="42"/>
        <v>5000</v>
      </c>
      <c r="I189" s="2">
        <f>(G189-F189)*C189</f>
        <v>5000</v>
      </c>
      <c r="J189" s="8">
        <f t="shared" si="44"/>
        <v>10000</v>
      </c>
    </row>
    <row r="190" spans="1:10">
      <c r="A190" s="3" t="s">
        <v>24</v>
      </c>
      <c r="B190" s="3" t="s">
        <v>22</v>
      </c>
      <c r="C190" s="3" t="s">
        <v>21</v>
      </c>
      <c r="D190" s="3" t="s">
        <v>8</v>
      </c>
      <c r="E190" s="2">
        <v>879</v>
      </c>
      <c r="F190" s="2">
        <v>868</v>
      </c>
      <c r="G190" s="2">
        <v>0</v>
      </c>
      <c r="H190" s="2">
        <f t="shared" si="42"/>
        <v>-5500</v>
      </c>
      <c r="I190" s="2">
        <v>0</v>
      </c>
      <c r="J190" s="9">
        <f t="shared" si="44"/>
        <v>-5500</v>
      </c>
    </row>
    <row r="191" spans="1:10">
      <c r="A191" s="3" t="s">
        <v>24</v>
      </c>
      <c r="B191" s="3" t="s">
        <v>48</v>
      </c>
      <c r="C191" s="3" t="s">
        <v>49</v>
      </c>
      <c r="D191" s="3" t="s">
        <v>8</v>
      </c>
      <c r="E191" s="2">
        <v>800</v>
      </c>
      <c r="F191" s="2">
        <v>806</v>
      </c>
      <c r="G191" s="2">
        <v>0</v>
      </c>
      <c r="H191" s="2">
        <f t="shared" si="42"/>
        <v>4200</v>
      </c>
      <c r="I191" s="2">
        <v>0</v>
      </c>
      <c r="J191" s="8">
        <f t="shared" si="44"/>
        <v>4200</v>
      </c>
    </row>
    <row r="192" spans="1:10">
      <c r="A192" s="3" t="s">
        <v>25</v>
      </c>
      <c r="B192" s="3" t="s">
        <v>46</v>
      </c>
      <c r="C192" s="3" t="s">
        <v>47</v>
      </c>
      <c r="D192" s="3" t="s">
        <v>23</v>
      </c>
      <c r="E192" s="2">
        <v>216</v>
      </c>
      <c r="F192" s="2">
        <v>214</v>
      </c>
      <c r="G192" s="2">
        <v>0</v>
      </c>
      <c r="H192" s="2">
        <f>(E192-F192)*C192</f>
        <v>4500</v>
      </c>
      <c r="I192" s="2">
        <v>0</v>
      </c>
      <c r="J192" s="8">
        <f t="shared" si="44"/>
        <v>4500</v>
      </c>
    </row>
    <row r="193" spans="1:10">
      <c r="A193" s="3" t="s">
        <v>25</v>
      </c>
      <c r="B193" s="3" t="s">
        <v>45</v>
      </c>
      <c r="C193" s="3" t="s">
        <v>41</v>
      </c>
      <c r="D193" s="3" t="s">
        <v>23</v>
      </c>
      <c r="E193" s="2">
        <v>616</v>
      </c>
      <c r="F193" s="2">
        <v>613</v>
      </c>
      <c r="G193" s="2">
        <v>610</v>
      </c>
      <c r="H193" s="2">
        <f>(E193-F193)*C193</f>
        <v>3600</v>
      </c>
      <c r="I193" s="2">
        <f>(F193-G193)*C193</f>
        <v>3600</v>
      </c>
      <c r="J193" s="8">
        <f t="shared" si="44"/>
        <v>7200</v>
      </c>
    </row>
    <row r="194" spans="1:10">
      <c r="A194" s="3" t="s">
        <v>26</v>
      </c>
      <c r="B194" s="3" t="s">
        <v>38</v>
      </c>
      <c r="C194" s="3" t="s">
        <v>37</v>
      </c>
      <c r="D194" s="3" t="s">
        <v>8</v>
      </c>
      <c r="E194" s="2">
        <v>120</v>
      </c>
      <c r="F194" s="2">
        <v>118.5</v>
      </c>
      <c r="G194" s="2">
        <v>0</v>
      </c>
      <c r="H194" s="2">
        <f>(F194-E194)*C194</f>
        <v>-6000</v>
      </c>
      <c r="I194" s="2">
        <v>0</v>
      </c>
      <c r="J194" s="9">
        <f t="shared" si="44"/>
        <v>-6000</v>
      </c>
    </row>
    <row r="195" spans="1:10">
      <c r="A195" s="3" t="s">
        <v>26</v>
      </c>
      <c r="B195" s="3" t="s">
        <v>35</v>
      </c>
      <c r="C195" s="3" t="s">
        <v>36</v>
      </c>
      <c r="D195" s="3" t="s">
        <v>8</v>
      </c>
      <c r="E195" s="2">
        <v>1455</v>
      </c>
      <c r="F195" s="2">
        <v>1462</v>
      </c>
      <c r="G195" s="2">
        <v>1469</v>
      </c>
      <c r="H195" s="2">
        <f>(F195-E195)*C195</f>
        <v>2800</v>
      </c>
      <c r="I195" s="2">
        <f>(G195-F195)*C195</f>
        <v>2800</v>
      </c>
      <c r="J195" s="8">
        <f t="shared" si="44"/>
        <v>5600</v>
      </c>
    </row>
    <row r="196" spans="1:10">
      <c r="A196" s="3" t="s">
        <v>27</v>
      </c>
      <c r="B196" s="3" t="s">
        <v>20</v>
      </c>
      <c r="C196" s="3" t="s">
        <v>21</v>
      </c>
      <c r="D196" s="3" t="s">
        <v>23</v>
      </c>
      <c r="E196" s="2">
        <v>1165</v>
      </c>
      <c r="F196" s="2">
        <v>1155</v>
      </c>
      <c r="G196" s="2">
        <v>1145</v>
      </c>
      <c r="H196" s="2">
        <f>(E196-F196)*C196</f>
        <v>5000</v>
      </c>
      <c r="I196" s="2">
        <f>(F196-G196)*C196</f>
        <v>5000</v>
      </c>
      <c r="J196" s="8">
        <f t="shared" si="44"/>
        <v>10000</v>
      </c>
    </row>
    <row r="197" spans="1:10">
      <c r="A197" s="3" t="s">
        <v>27</v>
      </c>
      <c r="B197" s="3" t="s">
        <v>33</v>
      </c>
      <c r="C197" s="3" t="s">
        <v>34</v>
      </c>
      <c r="D197" s="3" t="s">
        <v>8</v>
      </c>
      <c r="E197" s="2">
        <v>299</v>
      </c>
      <c r="F197" s="2">
        <v>302</v>
      </c>
      <c r="G197" s="2">
        <v>304</v>
      </c>
      <c r="H197" s="2">
        <f>(F197-E197)*C197</f>
        <v>5100</v>
      </c>
      <c r="I197" s="2">
        <f>(G197-F197)*C197</f>
        <v>3400</v>
      </c>
      <c r="J197" s="8">
        <f t="shared" si="44"/>
        <v>8500</v>
      </c>
    </row>
    <row r="198" spans="1:10">
      <c r="A198" s="3" t="s">
        <v>28</v>
      </c>
      <c r="B198" s="3" t="s">
        <v>31</v>
      </c>
      <c r="C198" s="3" t="s">
        <v>32</v>
      </c>
      <c r="D198" s="3" t="s">
        <v>23</v>
      </c>
      <c r="E198" s="2">
        <v>258</v>
      </c>
      <c r="F198" s="2">
        <v>256</v>
      </c>
      <c r="G198" s="2">
        <v>254</v>
      </c>
      <c r="H198" s="2">
        <f>(E198-F198)*C198</f>
        <v>4000</v>
      </c>
      <c r="I198" s="2">
        <f>(F198-G198)*C198</f>
        <v>4000</v>
      </c>
      <c r="J198" s="8">
        <f t="shared" si="44"/>
        <v>8000</v>
      </c>
    </row>
    <row r="199" spans="1:10">
      <c r="A199" s="3" t="s">
        <v>28</v>
      </c>
      <c r="B199" s="3" t="s">
        <v>29</v>
      </c>
      <c r="C199" s="3" t="s">
        <v>30</v>
      </c>
      <c r="D199" s="3" t="s">
        <v>8</v>
      </c>
      <c r="E199" s="2">
        <v>142.5</v>
      </c>
      <c r="F199" s="2">
        <v>142.5</v>
      </c>
      <c r="G199" s="2">
        <v>0</v>
      </c>
      <c r="H199" s="2">
        <v>0</v>
      </c>
      <c r="I199" s="2">
        <v>0</v>
      </c>
      <c r="J199" s="8">
        <v>0</v>
      </c>
    </row>
    <row r="200" spans="1:10">
      <c r="A200" s="30" t="s">
        <v>83</v>
      </c>
      <c r="B200" s="31"/>
      <c r="C200" s="31"/>
      <c r="D200" s="31"/>
      <c r="E200" s="31"/>
      <c r="F200" s="31"/>
      <c r="G200" s="31"/>
      <c r="H200" s="31"/>
      <c r="I200" s="31"/>
      <c r="J200" s="4">
        <f>SUM(J165:J199)</f>
        <v>105260</v>
      </c>
    </row>
  </sheetData>
  <mergeCells count="6">
    <mergeCell ref="A1:G1"/>
    <mergeCell ref="H1:I1"/>
    <mergeCell ref="J1:J2"/>
    <mergeCell ref="A200:I200"/>
    <mergeCell ref="A164:I164"/>
    <mergeCell ref="A55:I55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Future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chanchal</dc:creator>
  <cp:lastModifiedBy>Ayush</cp:lastModifiedBy>
  <dcterms:created xsi:type="dcterms:W3CDTF">2016-12-03T09:31:14Z</dcterms:created>
  <dcterms:modified xsi:type="dcterms:W3CDTF">2019-01-18T03:29:02Z</dcterms:modified>
</cp:coreProperties>
</file>